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3.xml" ContentType="application/vnd.openxmlformats-officedocument.drawingml.chart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8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skurlo\Desktop\UNP_portál SUSR\"/>
    </mc:Choice>
  </mc:AlternateContent>
  <bookViews>
    <workbookView xWindow="-30" yWindow="105" windowWidth="15285" windowHeight="8835" activeTab="12"/>
  </bookViews>
  <sheets>
    <sheet name="graf č1" sheetId="249" r:id="rId1"/>
    <sheet name="graf č.2" sheetId="230" r:id="rId2"/>
    <sheet name="graf č.3" sheetId="263" r:id="rId3"/>
    <sheet name="graf č.4" sheetId="264" r:id="rId4"/>
    <sheet name="graf č.5" sheetId="265" r:id="rId5"/>
    <sheet name="graf č.6+7" sheetId="235" r:id="rId6"/>
    <sheet name="graf č.8+9" sheetId="238" r:id="rId7"/>
    <sheet name="graf č.10" sheetId="239" r:id="rId8"/>
    <sheet name="graf č.11" sheetId="266" r:id="rId9"/>
    <sheet name="grafč.12" sheetId="267" r:id="rId10"/>
    <sheet name="graf č.13" sheetId="269" r:id="rId11"/>
    <sheet name="graf č.14+15" sheetId="271" r:id="rId12"/>
    <sheet name="graf č.16+17" sheetId="242" r:id="rId13"/>
    <sheet name="graf1_data" sheetId="200" r:id="rId14"/>
    <sheet name="graf2_data" sheetId="202" r:id="rId15"/>
    <sheet name="graf3_data" sheetId="209" r:id="rId16"/>
    <sheet name="graf4 data" sheetId="210" r:id="rId17"/>
    <sheet name="graf5_dataspolu" sheetId="196" r:id="rId18"/>
    <sheet name="graf6_data" sheetId="204" r:id="rId19"/>
    <sheet name="graf7_data" sheetId="213" r:id="rId20"/>
    <sheet name="graf8_data" sheetId="212" r:id="rId21"/>
    <sheet name="graf9_data" sheetId="215" r:id="rId22"/>
    <sheet name="graf10_data" sheetId="203" r:id="rId23"/>
    <sheet name="graf11_data" sheetId="197" r:id="rId24"/>
    <sheet name="graf 12_data a vypocet (2)" sheetId="268" r:id="rId25"/>
    <sheet name="graf13 štrukt_odv_data (2)" sheetId="270" r:id="rId26"/>
    <sheet name="graf14 štrukt_kraje_data (2)" sheetId="272" r:id="rId27"/>
    <sheet name="graf15štrukt_veľkosť_data (2)" sheetId="273" r:id="rId28"/>
    <sheet name="graf16 štrukt_druhvls_data" sheetId="224" r:id="rId29"/>
    <sheet name="graf17 štrukt_pravnaforma_data" sheetId="226" r:id="rId30"/>
  </sheets>
  <externalReferences>
    <externalReference r:id="rId31"/>
  </externalReferences>
  <definedNames>
    <definedName name="_xlnm._FilterDatabase" localSheetId="25" hidden="1">'graf13 štrukt_odv_data (2)'!#REF!</definedName>
    <definedName name="_xlnm.Print_Area" localSheetId="24">'graf 12_data a vypocet (2)'!$R$2:$S$13</definedName>
    <definedName name="_xlnm.Print_Area" localSheetId="7">'graf č.10'!$A$1:$P$41</definedName>
    <definedName name="_xlnm.Print_Area" localSheetId="8">'graf č.11'!$A$1:$Q$41</definedName>
    <definedName name="_xlnm.Print_Area" localSheetId="10">'graf č.13'!$A$1:$Q$41</definedName>
    <definedName name="_xlnm.Print_Area" localSheetId="11">'graf č.14+15'!$A$1:$O$43</definedName>
    <definedName name="_xlnm.Print_Area" localSheetId="12">'graf č.16+17'!$A$1:$O$43</definedName>
    <definedName name="_xlnm.Print_Area" localSheetId="1">'graf č.2'!$B$1:$P$41</definedName>
    <definedName name="_xlnm.Print_Area" localSheetId="2">'graf č.3'!$A$1:$O$42</definedName>
    <definedName name="_xlnm.Print_Area" localSheetId="3">'graf č.4'!$B$1:$P$41</definedName>
    <definedName name="_xlnm.Print_Area" localSheetId="4">'graf č.5'!$B$1:$P$41</definedName>
    <definedName name="_xlnm.Print_Area" localSheetId="5">'graf č.6+7'!$A$1:$N$42</definedName>
    <definedName name="_xlnm.Print_Area" localSheetId="6">'graf č.8+9'!$A$1:$O$42</definedName>
    <definedName name="_xlnm.Print_Area" localSheetId="0">'graf č1'!$B$1:$O$41</definedName>
    <definedName name="_xlnm.Print_Area" localSheetId="25">'graf13 štrukt_odv_data (2)'!$A$2:$H$19</definedName>
    <definedName name="_xlnm.Print_Area" localSheetId="9">grafč.12!$A$2:$P$39</definedName>
  </definedNames>
  <calcPr calcId="162913"/>
</workbook>
</file>

<file path=xl/calcChain.xml><?xml version="1.0" encoding="utf-8"?>
<calcChain xmlns="http://schemas.openxmlformats.org/spreadsheetml/2006/main">
  <c r="S14" i="268" l="1"/>
  <c r="L6" i="204" l="1"/>
  <c r="L7" i="204"/>
  <c r="L8" i="204"/>
  <c r="L9" i="204"/>
  <c r="L10" i="204"/>
  <c r="L11" i="204"/>
  <c r="L12" i="204"/>
  <c r="L5" i="204"/>
  <c r="M5" i="210" l="1"/>
  <c r="M6" i="210"/>
  <c r="M7" i="210"/>
  <c r="M8" i="210"/>
  <c r="M9" i="210"/>
  <c r="M10" i="210"/>
  <c r="M11" i="210"/>
  <c r="M12" i="210"/>
  <c r="M13" i="210"/>
  <c r="M14" i="210"/>
  <c r="M15" i="210"/>
  <c r="M16" i="210"/>
  <c r="M17" i="210"/>
  <c r="M18" i="210"/>
  <c r="M19" i="210"/>
  <c r="M20" i="210"/>
  <c r="M21" i="210"/>
  <c r="M22" i="210"/>
  <c r="M4" i="210"/>
  <c r="L5" i="210"/>
  <c r="L6" i="210"/>
  <c r="L7" i="210"/>
  <c r="L8" i="210"/>
  <c r="L9" i="210"/>
  <c r="L10" i="210"/>
  <c r="L11" i="210"/>
  <c r="L12" i="210"/>
  <c r="L13" i="210"/>
  <c r="L14" i="210"/>
  <c r="L15" i="210"/>
  <c r="L16" i="210"/>
  <c r="L17" i="210"/>
  <c r="L18" i="210"/>
  <c r="L19" i="210"/>
  <c r="L20" i="210"/>
  <c r="L21" i="210"/>
  <c r="L22" i="210"/>
  <c r="L4" i="210"/>
  <c r="G22" i="209"/>
  <c r="G21" i="209"/>
  <c r="G20" i="209"/>
  <c r="G19" i="209"/>
  <c r="G18" i="209"/>
  <c r="G17" i="209"/>
  <c r="G16" i="209"/>
  <c r="G15" i="209"/>
  <c r="G14" i="209"/>
  <c r="G13" i="209"/>
  <c r="G12" i="209"/>
  <c r="G11" i="209"/>
  <c r="G10" i="209"/>
  <c r="G9" i="209"/>
  <c r="G8" i="209"/>
  <c r="G7" i="209"/>
  <c r="G6" i="209"/>
  <c r="G5" i="209"/>
  <c r="G4" i="209"/>
  <c r="D22" i="209"/>
  <c r="D21" i="209"/>
  <c r="D20" i="209"/>
  <c r="D19" i="209"/>
  <c r="D18" i="209"/>
  <c r="D17" i="209"/>
  <c r="D16" i="209"/>
  <c r="D15" i="209"/>
  <c r="D14" i="209"/>
  <c r="D13" i="209"/>
  <c r="D12" i="209"/>
  <c r="D11" i="209"/>
  <c r="D10" i="209"/>
  <c r="D9" i="209"/>
  <c r="D8" i="209"/>
  <c r="D7" i="209"/>
  <c r="D6" i="209"/>
  <c r="D5" i="209"/>
  <c r="D4" i="209"/>
  <c r="W4" i="209" l="1"/>
  <c r="L24" i="202" l="1"/>
  <c r="L23" i="202"/>
  <c r="K24" i="202"/>
  <c r="K23" i="202"/>
  <c r="H45" i="268" l="1"/>
</calcChain>
</file>

<file path=xl/sharedStrings.xml><?xml version="1.0" encoding="utf-8"?>
<sst xmlns="http://schemas.openxmlformats.org/spreadsheetml/2006/main" count="387" uniqueCount="168">
  <si>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</si>
  <si>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</si>
  <si>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</si>
  <si>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</si>
  <si>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</si>
  <si>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</si>
  <si>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</si>
  <si>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</si>
  <si>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</si>
  <si>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</si>
  <si>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</si>
  <si>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</si>
  <si>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</si>
  <si>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</si>
  <si>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</si>
  <si>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</si>
  <si>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</si>
  <si>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</si>
  <si>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</si>
  <si>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</si>
  <si>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</si>
  <si>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</si>
  <si>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50 - 99</t>
  </si>
  <si>
    <t>100 - 249</t>
  </si>
  <si>
    <t>250 - 499</t>
  </si>
  <si>
    <t>500 - 999</t>
  </si>
  <si>
    <t>1000 a viac</t>
  </si>
  <si>
    <t>50-99</t>
  </si>
  <si>
    <t>100-249</t>
  </si>
  <si>
    <t>250-499</t>
  </si>
  <si>
    <t>500-999</t>
  </si>
  <si>
    <t>1 - 9</t>
  </si>
  <si>
    <t>10 - 19</t>
  </si>
  <si>
    <t>20 - 49</t>
  </si>
  <si>
    <t>1-9</t>
  </si>
  <si>
    <t>10-19</t>
  </si>
  <si>
    <t>20-49</t>
  </si>
  <si>
    <t>B</t>
  </si>
  <si>
    <t>P</t>
  </si>
  <si>
    <t>Q</t>
  </si>
  <si>
    <t>R</t>
  </si>
  <si>
    <t>S</t>
  </si>
  <si>
    <t>J Informácie a komunikácia</t>
  </si>
  <si>
    <t>L Činnosti v oblasti nehnuteľností</t>
  </si>
  <si>
    <t>P Vzdelávanie</t>
  </si>
  <si>
    <t>S Ostatné činnosti</t>
  </si>
  <si>
    <t>N Administratívne služby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</si>
  <si>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</si>
  <si>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</si>
  <si>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</si>
  <si>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</si>
  <si>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</si>
  <si>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</si>
  <si>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</si>
  <si>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</si>
  <si>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</si>
  <si>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</si>
  <si>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prémie a odmeny</t>
  </si>
  <si>
    <t>Ostatné priame náklady</t>
  </si>
  <si>
    <t>Náhrady mzdy</t>
  </si>
  <si>
    <t>základné mzdy</t>
  </si>
  <si>
    <t>príplatky a doplatky</t>
  </si>
  <si>
    <t>naturálne a ostatné mzdy</t>
  </si>
  <si>
    <t>Povinné príspevky na sociálne poistenie</t>
  </si>
  <si>
    <t>Celkové náklady práce / Total labour costs</t>
  </si>
  <si>
    <t>Priame náklady / Direct costs</t>
  </si>
  <si>
    <t>Celkové mesačné náklady práce / Total monthly labour costs</t>
  </si>
  <si>
    <t>Zrýchlenie / spomalenie vývoja (v p. b.) / Acceleration / slowdown of development (in p.p.)</t>
  </si>
  <si>
    <t>Nepriame náklady / Indirect costs</t>
  </si>
  <si>
    <t>1000 &lt;</t>
  </si>
  <si>
    <t>A Pôdohospodárstvo / Agriculture</t>
  </si>
  <si>
    <t>B Ťažba a dobývanie / Mining and quarrying</t>
  </si>
  <si>
    <t>Q Zdravotníctvo a soc.pomoc / Health, soc. work activ.</t>
  </si>
  <si>
    <t>P Vzdelávanie / Education</t>
  </si>
  <si>
    <t>O Verej.správa, soc.zabezp. / Public admin., social secur.</t>
  </si>
  <si>
    <t>M Odborné, vedec.a tech.čin. / Profession., tech. activ.</t>
  </si>
  <si>
    <t>L Čin. v obl.nehnuteľností / Real estate activities</t>
  </si>
  <si>
    <t>K Finanč. a poisťov.činnosti / Financ., insur. activities</t>
  </si>
  <si>
    <t>J Informácie a komunikácie / Information, communication</t>
  </si>
  <si>
    <t>H Doprava a skladovanie / Transportaion, storage</t>
  </si>
  <si>
    <t>G Veľkoobchod a maloob. / Wholesale, retail trade</t>
  </si>
  <si>
    <t>F Stavebníctvo / Construction</t>
  </si>
  <si>
    <t>E Dodávka vody, odpady / Water supply, waste</t>
  </si>
  <si>
    <t>D Dod.elektriny, plynu, pary / Electricity, gas supply</t>
  </si>
  <si>
    <t>základné (tarifné) mzdy a platy / Basic wages</t>
  </si>
  <si>
    <t>prémie a odmeny / Bonuses and allow. paid regularly</t>
  </si>
  <si>
    <t>ostatné zložky mzdy / Other wage compon.</t>
  </si>
  <si>
    <t>náhrady mzdy / Payments for day not worked</t>
  </si>
  <si>
    <t>povin. príspev. na soc. poist. / Statut. social secur. contrib.</t>
  </si>
  <si>
    <t>ostatné náklady práce / Other labour costs</t>
  </si>
  <si>
    <t>Zahraničné / Foreign</t>
  </si>
  <si>
    <t>Medzin. s prevaž.súkr.sekt. / International - private</t>
  </si>
  <si>
    <t>Vlast. územ. samosprávy / Municipality - owned</t>
  </si>
  <si>
    <t>Štátne / State owned</t>
  </si>
  <si>
    <t>Súkromné tuzemské / Private inland</t>
  </si>
  <si>
    <t>Družstevné /  Cooperative - owned</t>
  </si>
  <si>
    <t>Vlast. združ., polit. strán a cirkví / Ownership of associat.</t>
  </si>
  <si>
    <t>Rozpočtová organizácia / Budgetary organization</t>
  </si>
  <si>
    <t>Štátny podnik / State enterprise</t>
  </si>
  <si>
    <t>Akciová spoločnosť / Joint stock company</t>
  </si>
  <si>
    <t>Príspevková organizácia / Subsidised organization</t>
  </si>
  <si>
    <t>Hodinové náklady práce / Hourly labour costs</t>
  </si>
  <si>
    <t>Akciová spoloč.                     Joint stock company</t>
  </si>
  <si>
    <t>Poľnoh. družstvo                  Agricult. cooperative</t>
  </si>
  <si>
    <t>Štátny podnik                          State enterprise</t>
  </si>
  <si>
    <t>Rozpočtová organiz.   Budgetary organiz.</t>
  </si>
  <si>
    <t>Príspevková organiz.   Subsidised organiz.</t>
  </si>
  <si>
    <t>Družstevné               Cooperat. - owned</t>
  </si>
  <si>
    <t>Zahraničné                Foreign</t>
  </si>
  <si>
    <t>2012</t>
  </si>
  <si>
    <t>Spoločnosť s ruč. obmed. / Limited liability company</t>
  </si>
  <si>
    <t>Verej. obchod. spoločnosť / Public commer. company</t>
  </si>
  <si>
    <t>Poľnohospodárske družstvo / Agriculture. cooperative</t>
  </si>
  <si>
    <t xml:space="preserve">   Accomod., food services</t>
  </si>
  <si>
    <t>I Ubytov., stravov. služby</t>
  </si>
  <si>
    <t xml:space="preserve">   Information, communication</t>
  </si>
  <si>
    <t>K Finanč. a poisťov. činnosti</t>
  </si>
  <si>
    <t xml:space="preserve">   Real estate activities</t>
  </si>
  <si>
    <t>M Odborné, vedec. a tech. čin.</t>
  </si>
  <si>
    <t>O Verejná správa, soc. zabezp.</t>
  </si>
  <si>
    <t>Q Zdravotníctvo</t>
  </si>
  <si>
    <t>R Umenie, zábava, rekreácia</t>
  </si>
  <si>
    <t xml:space="preserve">    Arts, recreation</t>
  </si>
  <si>
    <t xml:space="preserve">    Other service activities</t>
  </si>
  <si>
    <t xml:space="preserve">    Health, social work activities</t>
  </si>
  <si>
    <t xml:space="preserve">               B Ťažba a dobývanie</t>
  </si>
  <si>
    <t xml:space="preserve">                  Mining and quarrying</t>
  </si>
  <si>
    <t xml:space="preserve">  E Dodávka vody, odpady</t>
  </si>
  <si>
    <t xml:space="preserve">      Water supply, waste</t>
  </si>
  <si>
    <t xml:space="preserve">  F Stavebníctvo</t>
  </si>
  <si>
    <t xml:space="preserve">  G Veľkoobchod a maoobchod</t>
  </si>
  <si>
    <t xml:space="preserve">      Wholesale, retail trade</t>
  </si>
  <si>
    <t xml:space="preserve">  H Doprava a skladovanie</t>
  </si>
  <si>
    <t xml:space="preserve">      Transportation, storage</t>
  </si>
  <si>
    <t xml:space="preserve">     Construction</t>
  </si>
  <si>
    <t xml:space="preserve">   Financ., insur. activities</t>
  </si>
  <si>
    <t xml:space="preserve">    Administrative services</t>
  </si>
  <si>
    <t xml:space="preserve">    Education</t>
  </si>
  <si>
    <t xml:space="preserve">               C Priemyselná výroba</t>
  </si>
  <si>
    <t xml:space="preserve">               D Dod. elektriny, plynu, pary</t>
  </si>
  <si>
    <t xml:space="preserve">                   Manufacturing</t>
  </si>
  <si>
    <t xml:space="preserve">               A Pôdohospodárstvo</t>
  </si>
  <si>
    <t xml:space="preserve">                  Agriculture</t>
  </si>
  <si>
    <t xml:space="preserve">                  Electricity, gas, supply</t>
  </si>
  <si>
    <t xml:space="preserve">    Proffesion. techn. activities</t>
  </si>
  <si>
    <t xml:space="preserve">    Public admin., social security</t>
  </si>
  <si>
    <t xml:space="preserve"> </t>
  </si>
  <si>
    <t>index</t>
  </si>
  <si>
    <t>dynamika rast/pokles</t>
  </si>
  <si>
    <t>Zaokrúhlené</t>
  </si>
  <si>
    <t xml:space="preserve">Tempo prírastku / Growth rate </t>
  </si>
  <si>
    <t>Súkrom. tuzemské   Private inland</t>
  </si>
  <si>
    <t>Vlastn. územ. samospr.       Municip. - owned</t>
  </si>
  <si>
    <t>Vlastn. združ., polit. strán a cirkví                                 Ownership of assoc.</t>
  </si>
  <si>
    <t>Spoloč. s ruč. obmedz.            Limited liability comp.</t>
  </si>
  <si>
    <t>Verej. obchod. spoloč.               Public commer. comp.</t>
  </si>
  <si>
    <t>Štátne                       State-owned</t>
  </si>
  <si>
    <t>Medzin. s prevaž. súkr. sekt.                                            International - private</t>
  </si>
  <si>
    <t>Zrýchlenie / spomalenie vývoja (v p. b.) / Acceleration / slowdown of development (p.p.)</t>
  </si>
  <si>
    <t>subvencie -0,08 %</t>
  </si>
  <si>
    <t>2020</t>
  </si>
  <si>
    <t>Ostatné nepriame náklady bez subvencií Other indirect costs without subsidies</t>
  </si>
  <si>
    <t>2021</t>
  </si>
  <si>
    <t>s</t>
  </si>
  <si>
    <t>Priemer za SR 2021 / Average of the SR 2021</t>
  </si>
  <si>
    <t>Priemer za SR 2021/ Average of the SR 2021</t>
  </si>
  <si>
    <t>R Umenie, zábava a rekreácia / Arts, recreation</t>
  </si>
  <si>
    <t>S Ostatné činnosti / Other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</si>
</sst>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-;\-* #,##0.00_-;_-* &quot;-&quot;??_-;_-@_-"/>
    <numFmt numFmtId="165" formatCode="[&gt;0]0.00;[&lt;0]\-\ 0.00;#"/>
    <numFmt numFmtId="166" formatCode="[&gt;0]#\ ###\ ##0;[&lt;0]\-#\ ##0;#"/>
    <numFmt numFmtId="167" formatCode="#,##0.0"/>
    <numFmt numFmtId="168" formatCode="0.0"/>
    <numFmt numFmtId="169" formatCode="0.0%"/>
    <numFmt numFmtId="170" formatCode="[&gt;0]0.00;[&lt;0]\-\ 0.00;#.00"/>
    <numFmt numFmtId="171" formatCode="[&gt;0]#.##;[&lt;0]\-#;#"/>
    <numFmt numFmtId="172" formatCode="0.000"/>
    <numFmt numFmtId="173" formatCode="[&gt;0]0.0;[&lt;0]\-\ 0.0;#"/>
  </numFmts>
  <fonts count="3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name val="Arial CE"/>
    </font>
    <font>
      <b/>
      <sz val="8"/>
      <color indexed="18"/>
      <name val="Tahoma"/>
      <family val="2"/>
    </font>
    <font>
      <b/>
      <sz val="10"/>
      <color indexed="10"/>
      <name val="Arial CE"/>
      <family val="2"/>
      <charset val="238"/>
    </font>
    <font>
      <sz val="9"/>
      <color indexed="8"/>
      <name val="Times New Roman"/>
      <family val="1"/>
      <charset val="238"/>
    </font>
    <font>
      <sz val="9"/>
      <name val="Arial Narrow"/>
      <family val="2"/>
      <charset val="238"/>
    </font>
    <font>
      <sz val="8.5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Times New Roman CE"/>
      <family val="1"/>
      <charset val="238"/>
    </font>
    <font>
      <sz val="9"/>
      <color rgb="FFFF0000"/>
      <name val="Arial"/>
      <family val="2"/>
      <charset val="238"/>
    </font>
    <font>
      <u/>
      <sz val="10"/>
      <color rgb="FFFF0000"/>
      <name val="Arial CE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indexed="1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 Narrow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19" fillId="0" borderId="0"/>
    <xf numFmtId="0" fontId="1" fillId="0" borderId="0"/>
    <xf numFmtId="0" fontId="9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9">
    <xf numFmtId="0" fontId="0" fillId="0" borderId="0" xfId="0"/>
    <xf numFmtId="0" fontId="7" fillId="0" borderId="1" xfId="6" applyFont="1" applyBorder="1"/>
    <xf numFmtId="0" fontId="7" fillId="0" borderId="4" xfId="6" applyFont="1" applyBorder="1"/>
    <xf numFmtId="0" fontId="8" fillId="0" borderId="1" xfId="6" applyFont="1" applyBorder="1"/>
    <xf numFmtId="0" fontId="5" fillId="0" borderId="3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10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20" fillId="0" borderId="11" xfId="1" applyFont="1" applyBorder="1" applyAlignment="1">
      <alignment vertical="center"/>
    </xf>
    <xf numFmtId="0" fontId="7" fillId="0" borderId="13" xfId="1" applyFont="1" applyBorder="1" applyAlignment="1">
      <alignment vertical="center"/>
    </xf>
    <xf numFmtId="168" fontId="0" fillId="0" borderId="0" xfId="0" applyNumberFormat="1"/>
    <xf numFmtId="168" fontId="4" fillId="0" borderId="0" xfId="3" applyNumberFormat="1" applyFont="1" applyFill="1" applyBorder="1" applyAlignment="1">
      <alignment horizontal="right" vertical="center"/>
    </xf>
    <xf numFmtId="0" fontId="6" fillId="0" borderId="0" xfId="9" applyFont="1" applyFill="1" applyBorder="1" applyAlignment="1">
      <alignment horizontal="center" vertical="center"/>
    </xf>
    <xf numFmtId="2" fontId="0" fillId="0" borderId="0" xfId="0" applyNumberFormat="1"/>
    <xf numFmtId="0" fontId="11" fillId="0" borderId="0" xfId="0" applyFont="1" applyAlignment="1">
      <alignment horizontal="left"/>
    </xf>
    <xf numFmtId="0" fontId="0" fillId="0" borderId="0" xfId="0" applyFill="1"/>
    <xf numFmtId="0" fontId="12" fillId="0" borderId="3" xfId="0" applyFont="1" applyBorder="1" applyAlignment="1">
      <alignment wrapText="1"/>
    </xf>
    <xf numFmtId="0" fontId="12" fillId="0" borderId="3" xfId="0" applyFont="1" applyBorder="1"/>
    <xf numFmtId="0" fontId="3" fillId="0" borderId="3" xfId="0" applyFont="1" applyBorder="1"/>
    <xf numFmtId="0" fontId="12" fillId="0" borderId="3" xfId="0" applyFont="1" applyBorder="1" applyAlignment="1"/>
    <xf numFmtId="0" fontId="13" fillId="0" borderId="0" xfId="0" applyFont="1"/>
    <xf numFmtId="0" fontId="14" fillId="0" borderId="1" xfId="6" applyFont="1" applyBorder="1"/>
    <xf numFmtId="165" fontId="17" fillId="0" borderId="3" xfId="3" applyNumberFormat="1" applyFont="1" applyFill="1" applyBorder="1" applyAlignment="1">
      <alignment horizontal="right" vertical="center"/>
    </xf>
    <xf numFmtId="165" fontId="17" fillId="0" borderId="8" xfId="3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8" fillId="0" borderId="0" xfId="0" applyFont="1"/>
    <xf numFmtId="0" fontId="0" fillId="3" borderId="0" xfId="0" applyFill="1"/>
    <xf numFmtId="0" fontId="17" fillId="0" borderId="3" xfId="3" applyFont="1" applyFill="1" applyBorder="1" applyAlignment="1">
      <alignment horizontal="center" vertical="center" wrapText="1"/>
    </xf>
    <xf numFmtId="166" fontId="16" fillId="0" borderId="0" xfId="3" applyNumberFormat="1" applyFont="1" applyFill="1" applyBorder="1" applyAlignment="1">
      <alignment horizontal="right" vertical="center"/>
    </xf>
    <xf numFmtId="169" fontId="4" fillId="0" borderId="6" xfId="11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2" fontId="0" fillId="0" borderId="0" xfId="0" applyNumberFormat="1" applyBorder="1"/>
    <xf numFmtId="0" fontId="0" fillId="0" borderId="0" xfId="0" applyBorder="1"/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166" fontId="17" fillId="0" borderId="0" xfId="3" applyNumberFormat="1" applyFont="1" applyFill="1" applyBorder="1" applyAlignment="1">
      <alignment horizontal="right" vertical="center"/>
    </xf>
    <xf numFmtId="0" fontId="20" fillId="0" borderId="0" xfId="1" applyFont="1" applyFill="1" applyBorder="1" applyAlignment="1">
      <alignment vertical="center"/>
    </xf>
    <xf numFmtId="0" fontId="22" fillId="0" borderId="0" xfId="0" applyFont="1"/>
    <xf numFmtId="0" fontId="7" fillId="0" borderId="16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0" fillId="0" borderId="0" xfId="0" applyAlignment="1">
      <alignment vertical="top" wrapText="1"/>
    </xf>
    <xf numFmtId="0" fontId="23" fillId="0" borderId="0" xfId="0" applyFont="1" applyBorder="1"/>
    <xf numFmtId="0" fontId="24" fillId="0" borderId="0" xfId="1" applyFont="1" applyBorder="1" applyAlignment="1">
      <alignment vertical="center"/>
    </xf>
    <xf numFmtId="2" fontId="17" fillId="0" borderId="0" xfId="0" applyNumberFormat="1" applyFont="1" applyBorder="1"/>
    <xf numFmtId="168" fontId="17" fillId="0" borderId="0" xfId="0" applyNumberFormat="1" applyFont="1" applyBorder="1" applyAlignment="1">
      <alignment horizontal="center"/>
    </xf>
    <xf numFmtId="0" fontId="17" fillId="0" borderId="0" xfId="0" applyFont="1" applyBorder="1"/>
    <xf numFmtId="2" fontId="17" fillId="0" borderId="0" xfId="0" applyNumberFormat="1" applyFont="1"/>
    <xf numFmtId="2" fontId="17" fillId="0" borderId="0" xfId="0" applyNumberFormat="1" applyFont="1" applyBorder="1" applyAlignment="1">
      <alignment horizontal="right"/>
    </xf>
    <xf numFmtId="168" fontId="17" fillId="0" borderId="0" xfId="0" applyNumberFormat="1" applyFont="1" applyBorder="1" applyAlignment="1">
      <alignment horizontal="right"/>
    </xf>
    <xf numFmtId="168" fontId="17" fillId="0" borderId="0" xfId="0" applyNumberFormat="1" applyFont="1" applyBorder="1"/>
    <xf numFmtId="2" fontId="17" fillId="0" borderId="0" xfId="7" applyNumberFormat="1" applyFont="1" applyFill="1" applyBorder="1" applyAlignment="1">
      <alignment horizontal="right" vertical="center"/>
    </xf>
    <xf numFmtId="0" fontId="21" fillId="0" borderId="0" xfId="1" applyFont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0" fontId="23" fillId="0" borderId="0" xfId="1" applyFont="1" applyBorder="1" applyAlignment="1">
      <alignment vertical="center"/>
    </xf>
    <xf numFmtId="169" fontId="23" fillId="0" borderId="0" xfId="11" applyNumberFormat="1" applyFont="1" applyFill="1" applyBorder="1" applyAlignment="1">
      <alignment horizontal="right" vertical="center"/>
    </xf>
    <xf numFmtId="3" fontId="23" fillId="0" borderId="0" xfId="3" applyNumberFormat="1" applyFont="1" applyFill="1" applyBorder="1" applyAlignment="1">
      <alignment horizontal="right" vertical="center"/>
    </xf>
    <xf numFmtId="0" fontId="17" fillId="0" borderId="0" xfId="3" applyFont="1" applyFill="1" applyBorder="1" applyAlignment="1">
      <alignment horizontal="center" vertical="center" wrapText="1"/>
    </xf>
    <xf numFmtId="3" fontId="25" fillId="0" borderId="0" xfId="0" applyNumberFormat="1" applyFont="1" applyBorder="1" applyAlignment="1">
      <alignment horizontal="center" vertical="center" wrapText="1"/>
    </xf>
    <xf numFmtId="166" fontId="17" fillId="0" borderId="0" xfId="8" applyNumberFormat="1" applyFont="1" applyBorder="1" applyAlignment="1">
      <alignment horizontal="right" vertical="center"/>
    </xf>
    <xf numFmtId="0" fontId="17" fillId="0" borderId="0" xfId="10" applyFont="1" applyBorder="1" applyAlignment="1">
      <alignment vertical="center"/>
    </xf>
    <xf numFmtId="1" fontId="17" fillId="0" borderId="0" xfId="6" applyNumberFormat="1" applyFont="1" applyBorder="1" applyAlignment="1">
      <alignment vertical="center"/>
    </xf>
    <xf numFmtId="166" fontId="17" fillId="0" borderId="0" xfId="8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3" fontId="17" fillId="0" borderId="0" xfId="6" applyNumberFormat="1" applyFont="1" applyAlignment="1">
      <alignment vertical="center"/>
    </xf>
    <xf numFmtId="3" fontId="17" fillId="0" borderId="1" xfId="6" applyNumberFormat="1" applyFont="1" applyBorder="1" applyAlignment="1">
      <alignment vertical="center"/>
    </xf>
    <xf numFmtId="3" fontId="17" fillId="0" borderId="4" xfId="6" applyNumberFormat="1" applyFont="1" applyBorder="1" applyAlignment="1">
      <alignment vertical="center"/>
    </xf>
    <xf numFmtId="3" fontId="17" fillId="0" borderId="0" xfId="3" applyNumberFormat="1" applyFont="1" applyFill="1" applyBorder="1" applyAlignment="1">
      <alignment horizontal="right" vertical="center"/>
    </xf>
    <xf numFmtId="0" fontId="17" fillId="0" borderId="1" xfId="6" applyFont="1" applyBorder="1"/>
    <xf numFmtId="0" fontId="17" fillId="0" borderId="3" xfId="12" applyFont="1" applyFill="1" applyBorder="1" applyAlignment="1">
      <alignment horizontal="center" vertical="center" wrapText="1"/>
    </xf>
    <xf numFmtId="165" fontId="17" fillId="0" borderId="3" xfId="12" applyNumberFormat="1" applyFont="1" applyFill="1" applyBorder="1" applyAlignment="1">
      <alignment horizontal="right" vertical="center"/>
    </xf>
    <xf numFmtId="0" fontId="5" fillId="0" borderId="3" xfId="12" applyFont="1" applyFill="1" applyBorder="1" applyAlignment="1">
      <alignment horizontal="center" vertical="center" wrapText="1"/>
    </xf>
    <xf numFmtId="0" fontId="5" fillId="0" borderId="0" xfId="12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2" fontId="17" fillId="0" borderId="0" xfId="3" applyNumberFormat="1" applyFont="1" applyFill="1" applyBorder="1" applyAlignment="1">
      <alignment horizontal="right" vertical="center"/>
    </xf>
    <xf numFmtId="168" fontId="17" fillId="0" borderId="0" xfId="3" applyNumberFormat="1" applyFont="1" applyFill="1" applyBorder="1" applyAlignment="1">
      <alignment horizontal="right" vertical="center"/>
    </xf>
    <xf numFmtId="0" fontId="30" fillId="3" borderId="0" xfId="0" applyFont="1" applyFill="1"/>
    <xf numFmtId="0" fontId="26" fillId="3" borderId="0" xfId="0" applyFont="1" applyFill="1"/>
    <xf numFmtId="0" fontId="15" fillId="0" borderId="1" xfId="6" applyFont="1" applyBorder="1"/>
    <xf numFmtId="0" fontId="17" fillId="0" borderId="9" xfId="1" applyFont="1" applyBorder="1" applyAlignment="1">
      <alignment vertical="center" wrapText="1"/>
    </xf>
    <xf numFmtId="0" fontId="17" fillId="0" borderId="10" xfId="1" applyFont="1" applyBorder="1" applyAlignment="1">
      <alignment vertical="center" wrapText="1"/>
    </xf>
    <xf numFmtId="0" fontId="17" fillId="0" borderId="11" xfId="1" applyFont="1" applyFill="1" applyBorder="1" applyAlignment="1">
      <alignment vertical="center" wrapText="1"/>
    </xf>
    <xf numFmtId="0" fontId="21" fillId="0" borderId="11" xfId="1" applyFont="1" applyBorder="1" applyAlignment="1">
      <alignment vertical="center" wrapText="1"/>
    </xf>
    <xf numFmtId="0" fontId="17" fillId="0" borderId="17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/>
    </xf>
    <xf numFmtId="0" fontId="17" fillId="0" borderId="11" xfId="1" applyFont="1" applyFill="1" applyBorder="1" applyAlignment="1">
      <alignment vertical="center"/>
    </xf>
    <xf numFmtId="0" fontId="21" fillId="0" borderId="11" xfId="1" applyFont="1" applyBorder="1" applyAlignment="1">
      <alignment vertical="center"/>
    </xf>
    <xf numFmtId="0" fontId="17" fillId="0" borderId="17" xfId="1" applyFont="1" applyFill="1" applyBorder="1" applyAlignment="1">
      <alignment vertical="center"/>
    </xf>
    <xf numFmtId="169" fontId="17" fillId="0" borderId="6" xfId="11" applyNumberFormat="1" applyFont="1" applyFill="1" applyBorder="1" applyAlignment="1">
      <alignment horizontal="right" vertical="center"/>
    </xf>
    <xf numFmtId="0" fontId="17" fillId="0" borderId="6" xfId="1" applyFont="1" applyBorder="1" applyAlignment="1">
      <alignment vertical="center"/>
    </xf>
    <xf numFmtId="0" fontId="17" fillId="0" borderId="19" xfId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0" fillId="0" borderId="0" xfId="0" applyAlignment="1">
      <alignment horizontal="center" vertical="center" textRotation="180"/>
    </xf>
    <xf numFmtId="0" fontId="17" fillId="0" borderId="20" xfId="1" applyFont="1" applyFill="1" applyBorder="1" applyAlignment="1">
      <alignment vertical="center" wrapText="1"/>
    </xf>
    <xf numFmtId="2" fontId="17" fillId="0" borderId="0" xfId="7" applyNumberFormat="1" applyFont="1" applyBorder="1" applyAlignment="1">
      <alignment horizontal="right" vertical="center"/>
    </xf>
    <xf numFmtId="4" fontId="17" fillId="0" borderId="0" xfId="6" applyNumberFormat="1" applyFont="1" applyBorder="1"/>
    <xf numFmtId="2" fontId="17" fillId="0" borderId="0" xfId="6" applyNumberFormat="1" applyFont="1" applyBorder="1"/>
    <xf numFmtId="4" fontId="23" fillId="0" borderId="0" xfId="3" applyNumberFormat="1" applyFont="1" applyFill="1" applyBorder="1" applyAlignment="1">
      <alignment horizontal="right" vertical="center"/>
    </xf>
    <xf numFmtId="0" fontId="7" fillId="0" borderId="11" xfId="1" applyFont="1" applyBorder="1" applyAlignment="1">
      <alignment vertical="center"/>
    </xf>
    <xf numFmtId="0" fontId="7" fillId="0" borderId="12" xfId="1" applyFont="1" applyFill="1" applyBorder="1" applyAlignment="1">
      <alignment vertical="center"/>
    </xf>
    <xf numFmtId="169" fontId="23" fillId="0" borderId="6" xfId="11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9" xfId="1" applyFont="1" applyBorder="1" applyAlignment="1">
      <alignment vertical="center"/>
    </xf>
    <xf numFmtId="0" fontId="15" fillId="0" borderId="3" xfId="0" applyFont="1" applyBorder="1" applyAlignment="1">
      <alignment wrapText="1"/>
    </xf>
    <xf numFmtId="0" fontId="23" fillId="0" borderId="10" xfId="1" applyFont="1" applyBorder="1" applyAlignment="1">
      <alignment vertical="center"/>
    </xf>
    <xf numFmtId="0" fontId="15" fillId="0" borderId="3" xfId="0" applyFont="1" applyBorder="1"/>
    <xf numFmtId="0" fontId="23" fillId="0" borderId="10" xfId="1" applyFont="1" applyFill="1" applyBorder="1" applyAlignment="1">
      <alignment vertical="center"/>
    </xf>
    <xf numFmtId="0" fontId="17" fillId="0" borderId="3" xfId="0" applyFont="1" applyBorder="1"/>
    <xf numFmtId="0" fontId="15" fillId="0" borderId="3" xfId="0" applyFont="1" applyBorder="1" applyAlignment="1"/>
    <xf numFmtId="0" fontId="24" fillId="0" borderId="11" xfId="1" applyFont="1" applyBorder="1" applyAlignment="1">
      <alignment vertical="center"/>
    </xf>
    <xf numFmtId="0" fontId="24" fillId="0" borderId="11" xfId="1" applyFont="1" applyFill="1" applyBorder="1" applyAlignment="1">
      <alignment vertical="center"/>
    </xf>
    <xf numFmtId="0" fontId="24" fillId="0" borderId="12" xfId="1" applyFont="1" applyFill="1" applyBorder="1" applyAlignment="1">
      <alignment vertical="center"/>
    </xf>
    <xf numFmtId="0" fontId="23" fillId="0" borderId="13" xfId="1" applyFont="1" applyBorder="1" applyAlignment="1">
      <alignment vertical="center"/>
    </xf>
    <xf numFmtId="3" fontId="23" fillId="0" borderId="0" xfId="0" applyNumberFormat="1" applyFont="1"/>
    <xf numFmtId="168" fontId="23" fillId="0" borderId="0" xfId="0" applyNumberFormat="1" applyFont="1"/>
    <xf numFmtId="3" fontId="25" fillId="0" borderId="8" xfId="0" applyNumberFormat="1" applyFont="1" applyBorder="1" applyAlignment="1">
      <alignment horizontal="center" vertical="center" wrapText="1"/>
    </xf>
    <xf numFmtId="0" fontId="23" fillId="0" borderId="1" xfId="10" applyFont="1" applyBorder="1"/>
    <xf numFmtId="0" fontId="23" fillId="0" borderId="1" xfId="10" applyFont="1" applyFill="1" applyBorder="1"/>
    <xf numFmtId="0" fontId="23" fillId="0" borderId="11" xfId="1" applyFont="1" applyFill="1" applyBorder="1" applyAlignment="1">
      <alignment vertical="center"/>
    </xf>
    <xf numFmtId="3" fontId="23" fillId="0" borderId="0" xfId="7" applyNumberFormat="1" applyFont="1" applyBorder="1" applyAlignment="1">
      <alignment horizontal="right" vertical="center"/>
    </xf>
    <xf numFmtId="168" fontId="23" fillId="0" borderId="0" xfId="3" applyNumberFormat="1" applyFont="1" applyFill="1" applyBorder="1" applyAlignment="1">
      <alignment horizontal="right" vertical="center"/>
    </xf>
    <xf numFmtId="3" fontId="23" fillId="0" borderId="0" xfId="7" applyNumberFormat="1" applyFont="1" applyFill="1" applyBorder="1" applyAlignment="1">
      <alignment horizontal="right" vertical="center"/>
    </xf>
    <xf numFmtId="3" fontId="29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49" fontId="17" fillId="0" borderId="1" xfId="6" applyNumberFormat="1" applyFont="1" applyBorder="1"/>
    <xf numFmtId="0" fontId="17" fillId="0" borderId="14" xfId="1" applyFont="1" applyBorder="1" applyAlignment="1">
      <alignment vertical="center"/>
    </xf>
    <xf numFmtId="169" fontId="17" fillId="0" borderId="0" xfId="11" applyNumberFormat="1" applyFont="1" applyFill="1" applyBorder="1" applyAlignment="1">
      <alignment horizontal="right" vertical="center"/>
    </xf>
    <xf numFmtId="3" fontId="17" fillId="0" borderId="0" xfId="7" applyNumberFormat="1" applyFont="1" applyBorder="1" applyAlignment="1">
      <alignment horizontal="right" vertical="center"/>
    </xf>
    <xf numFmtId="3" fontId="17" fillId="0" borderId="0" xfId="7" applyNumberFormat="1" applyFont="1" applyFill="1" applyBorder="1" applyAlignment="1">
      <alignment horizontal="right" vertical="center"/>
    </xf>
    <xf numFmtId="168" fontId="17" fillId="0" borderId="0" xfId="0" applyNumberFormat="1" applyFont="1"/>
    <xf numFmtId="0" fontId="17" fillId="0" borderId="3" xfId="6" applyFont="1" applyBorder="1" applyAlignment="1"/>
    <xf numFmtId="0" fontId="17" fillId="0" borderId="3" xfId="6" applyFont="1" applyBorder="1"/>
    <xf numFmtId="49" fontId="23" fillId="0" borderId="0" xfId="6" applyNumberFormat="1" applyFont="1" applyBorder="1"/>
    <xf numFmtId="168" fontId="17" fillId="0" borderId="0" xfId="0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0" fontId="17" fillId="0" borderId="18" xfId="1" applyFont="1" applyFill="1" applyBorder="1" applyAlignment="1">
      <alignment vertical="center"/>
    </xf>
    <xf numFmtId="0" fontId="17" fillId="0" borderId="11" xfId="1" applyFont="1" applyBorder="1" applyAlignment="1">
      <alignment vertical="center"/>
    </xf>
    <xf numFmtId="0" fontId="17" fillId="0" borderId="9" xfId="1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21" fillId="0" borderId="11" xfId="1" applyFont="1" applyFill="1" applyBorder="1" applyAlignment="1">
      <alignment vertical="center"/>
    </xf>
    <xf numFmtId="0" fontId="21" fillId="0" borderId="12" xfId="1" applyFont="1" applyFill="1" applyBorder="1" applyAlignment="1">
      <alignment vertical="center"/>
    </xf>
    <xf numFmtId="0" fontId="17" fillId="0" borderId="13" xfId="1" applyFont="1" applyBorder="1" applyAlignment="1">
      <alignment vertical="center"/>
    </xf>
    <xf numFmtId="0" fontId="17" fillId="0" borderId="12" xfId="1" applyFont="1" applyFill="1" applyBorder="1" applyAlignment="1">
      <alignment vertical="center"/>
    </xf>
    <xf numFmtId="169" fontId="17" fillId="0" borderId="7" xfId="11" applyNumberFormat="1" applyFont="1" applyFill="1" applyBorder="1" applyAlignment="1">
      <alignment horizontal="right" vertical="center"/>
    </xf>
    <xf numFmtId="1" fontId="27" fillId="0" borderId="0" xfId="0" applyNumberFormat="1" applyFont="1"/>
    <xf numFmtId="0" fontId="17" fillId="0" borderId="9" xfId="1" applyFont="1" applyBorder="1" applyAlignment="1">
      <alignment horizontal="right" vertical="center"/>
    </xf>
    <xf numFmtId="4" fontId="17" fillId="0" borderId="3" xfId="7" applyNumberFormat="1" applyFont="1" applyFill="1" applyBorder="1" applyAlignment="1">
      <alignment horizontal="right" vertical="center"/>
    </xf>
    <xf numFmtId="4" fontId="17" fillId="0" borderId="3" xfId="3" applyNumberFormat="1" applyFont="1" applyFill="1" applyBorder="1" applyAlignment="1">
      <alignment horizontal="right" vertical="center"/>
    </xf>
    <xf numFmtId="4" fontId="17" fillId="0" borderId="0" xfId="0" applyNumberFormat="1" applyFont="1" applyProtection="1">
      <protection locked="0"/>
    </xf>
    <xf numFmtId="4" fontId="17" fillId="0" borderId="3" xfId="7" applyNumberFormat="1" applyFont="1" applyBorder="1" applyAlignment="1">
      <alignment horizontal="right" vertical="center"/>
    </xf>
    <xf numFmtId="167" fontId="17" fillId="0" borderId="0" xfId="0" applyNumberFormat="1" applyFont="1" applyProtection="1">
      <protection locked="0"/>
    </xf>
    <xf numFmtId="0" fontId="17" fillId="0" borderId="10" xfId="1" applyFont="1" applyFill="1" applyBorder="1" applyAlignment="1">
      <alignment horizontal="right" vertical="center"/>
    </xf>
    <xf numFmtId="49" fontId="17" fillId="0" borderId="9" xfId="1" applyNumberFormat="1" applyFont="1" applyBorder="1" applyAlignment="1">
      <alignment horizontal="right" vertical="center"/>
    </xf>
    <xf numFmtId="2" fontId="17" fillId="0" borderId="3" xfId="7" applyNumberFormat="1" applyFont="1" applyFill="1" applyBorder="1" applyAlignment="1">
      <alignment horizontal="right" vertical="center"/>
    </xf>
    <xf numFmtId="0" fontId="21" fillId="0" borderId="15" xfId="1" applyFont="1" applyBorder="1" applyAlignment="1">
      <alignment vertical="center"/>
    </xf>
    <xf numFmtId="2" fontId="17" fillId="0" borderId="0" xfId="0" applyNumberFormat="1" applyFont="1" applyAlignment="1">
      <alignment horizontal="right" vertical="center"/>
    </xf>
    <xf numFmtId="4" fontId="17" fillId="0" borderId="3" xfId="6" applyNumberFormat="1" applyFont="1" applyBorder="1"/>
    <xf numFmtId="4" fontId="17" fillId="0" borderId="8" xfId="6" applyNumberFormat="1" applyFont="1" applyBorder="1"/>
    <xf numFmtId="3" fontId="17" fillId="0" borderId="3" xfId="6" applyNumberFormat="1" applyFont="1" applyBorder="1"/>
    <xf numFmtId="0" fontId="17" fillId="0" borderId="11" xfId="1" applyFont="1" applyBorder="1" applyAlignment="1">
      <alignment horizontal="right" vertical="center"/>
    </xf>
    <xf numFmtId="0" fontId="17" fillId="0" borderId="15" xfId="1" applyFont="1" applyBorder="1" applyAlignment="1">
      <alignment vertical="center"/>
    </xf>
    <xf numFmtId="170" fontId="17" fillId="0" borderId="3" xfId="3" applyNumberFormat="1" applyFont="1" applyFill="1" applyBorder="1" applyAlignment="1">
      <alignment horizontal="right" vertical="center"/>
    </xf>
    <xf numFmtId="171" fontId="17" fillId="0" borderId="1" xfId="3" applyNumberFormat="1" applyFont="1" applyFill="1" applyBorder="1" applyAlignment="1">
      <alignment horizontal="right" vertical="center"/>
    </xf>
    <xf numFmtId="2" fontId="17" fillId="0" borderId="6" xfId="3" applyNumberFormat="1" applyFont="1" applyFill="1" applyBorder="1" applyAlignment="1">
      <alignment horizontal="right" vertical="center"/>
    </xf>
    <xf numFmtId="0" fontId="15" fillId="0" borderId="4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0" fontId="17" fillId="0" borderId="0" xfId="12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23" fillId="0" borderId="4" xfId="6" applyFont="1" applyBorder="1"/>
    <xf numFmtId="2" fontId="23" fillId="0" borderId="0" xfId="0" applyNumberFormat="1" applyFont="1"/>
    <xf numFmtId="0" fontId="23" fillId="0" borderId="1" xfId="6" applyFont="1" applyBorder="1" applyAlignment="1">
      <alignment horizontal="right"/>
    </xf>
    <xf numFmtId="0" fontId="23" fillId="0" borderId="1" xfId="2" applyFont="1" applyBorder="1" applyAlignment="1">
      <alignment horizontal="right" vertical="center" wrapText="1"/>
    </xf>
    <xf numFmtId="0" fontId="23" fillId="0" borderId="10" xfId="1" applyFont="1" applyFill="1" applyBorder="1" applyAlignment="1">
      <alignment horizontal="right" vertical="center"/>
    </xf>
    <xf numFmtId="3" fontId="31" fillId="0" borderId="0" xfId="0" applyNumberFormat="1" applyFont="1" applyBorder="1" applyAlignment="1">
      <alignment horizontal="center" vertical="center" wrapText="1"/>
    </xf>
    <xf numFmtId="0" fontId="23" fillId="0" borderId="11" xfId="1" applyFont="1" applyBorder="1" applyAlignment="1">
      <alignment vertical="center"/>
    </xf>
    <xf numFmtId="0" fontId="23" fillId="0" borderId="11" xfId="1" applyFont="1" applyFill="1" applyBorder="1" applyAlignment="1">
      <alignment horizontal="right" vertical="center"/>
    </xf>
    <xf numFmtId="168" fontId="17" fillId="0" borderId="0" xfId="0" applyNumberFormat="1" applyFont="1" applyFill="1"/>
    <xf numFmtId="2" fontId="17" fillId="0" borderId="6" xfId="12" applyNumberFormat="1" applyFont="1" applyFill="1" applyBorder="1" applyAlignment="1">
      <alignment horizontal="right" vertical="center"/>
    </xf>
    <xf numFmtId="168" fontId="17" fillId="0" borderId="0" xfId="12" applyNumberFormat="1" applyFont="1" applyFill="1" applyBorder="1" applyAlignment="1">
      <alignment horizontal="right" vertical="center"/>
    </xf>
    <xf numFmtId="166" fontId="17" fillId="0" borderId="0" xfId="12" applyNumberFormat="1" applyFont="1" applyFill="1" applyBorder="1" applyAlignment="1">
      <alignment horizontal="right" vertical="center"/>
    </xf>
    <xf numFmtId="166" fontId="17" fillId="0" borderId="3" xfId="12" applyNumberFormat="1" applyFont="1" applyFill="1" applyBorder="1" applyAlignment="1">
      <alignment horizontal="right" vertical="center"/>
    </xf>
    <xf numFmtId="0" fontId="28" fillId="0" borderId="0" xfId="12" applyFont="1" applyFill="1" applyBorder="1" applyAlignment="1">
      <alignment horizontal="center" vertical="center" wrapText="1"/>
    </xf>
    <xf numFmtId="49" fontId="17" fillId="0" borderId="3" xfId="12" applyNumberFormat="1" applyFont="1" applyFill="1" applyBorder="1" applyAlignment="1">
      <alignment horizontal="center" vertical="center" wrapText="1"/>
    </xf>
    <xf numFmtId="0" fontId="17" fillId="0" borderId="8" xfId="12" applyFont="1" applyFill="1" applyBorder="1" applyAlignment="1">
      <alignment horizontal="center" vertical="center" wrapText="1"/>
    </xf>
    <xf numFmtId="3" fontId="17" fillId="0" borderId="0" xfId="12" applyNumberFormat="1" applyFont="1" applyFill="1" applyBorder="1" applyAlignment="1">
      <alignment horizontal="right" vertical="center"/>
    </xf>
    <xf numFmtId="3" fontId="23" fillId="0" borderId="6" xfId="12" applyNumberFormat="1" applyFont="1" applyFill="1" applyBorder="1" applyAlignment="1">
      <alignment horizontal="right" vertical="center"/>
    </xf>
    <xf numFmtId="3" fontId="17" fillId="0" borderId="3" xfId="12" applyNumberFormat="1" applyFont="1" applyFill="1" applyBorder="1" applyAlignment="1">
      <alignment horizontal="right" vertical="center"/>
    </xf>
    <xf numFmtId="3" fontId="17" fillId="0" borderId="8" xfId="12" applyNumberFormat="1" applyFont="1" applyFill="1" applyBorder="1" applyAlignment="1">
      <alignment horizontal="right" vertical="center"/>
    </xf>
    <xf numFmtId="3" fontId="17" fillId="0" borderId="6" xfId="12" applyNumberFormat="1" applyFont="1" applyFill="1" applyBorder="1" applyAlignment="1">
      <alignment horizontal="right" vertical="center"/>
    </xf>
    <xf numFmtId="49" fontId="17" fillId="0" borderId="0" xfId="12" applyNumberFormat="1" applyFont="1" applyFill="1" applyBorder="1" applyAlignment="1">
      <alignment horizontal="center" vertical="center" wrapText="1"/>
    </xf>
    <xf numFmtId="4" fontId="17" fillId="0" borderId="6" xfId="12" applyNumberFormat="1" applyFont="1" applyFill="1" applyBorder="1" applyAlignment="1">
      <alignment horizontal="right" vertical="center"/>
    </xf>
    <xf numFmtId="0" fontId="0" fillId="0" borderId="7" xfId="0" applyBorder="1"/>
    <xf numFmtId="168" fontId="27" fillId="0" borderId="0" xfId="0" applyNumberFormat="1" applyFont="1"/>
    <xf numFmtId="172" fontId="17" fillId="0" borderId="0" xfId="0" applyNumberFormat="1" applyFont="1"/>
    <xf numFmtId="173" fontId="17" fillId="0" borderId="0" xfId="3" applyNumberFormat="1" applyFont="1" applyFill="1" applyBorder="1" applyAlignment="1">
      <alignment horizontal="right" vertical="center"/>
    </xf>
    <xf numFmtId="2" fontId="17" fillId="0" borderId="0" xfId="6" applyNumberFormat="1" applyFont="1" applyAlignment="1"/>
    <xf numFmtId="2" fontId="17" fillId="0" borderId="0" xfId="6" applyNumberFormat="1" applyFont="1" applyFill="1" applyAlignment="1"/>
    <xf numFmtId="2" fontId="17" fillId="0" borderId="2" xfId="6" applyNumberFormat="1" applyFont="1" applyBorder="1" applyAlignment="1"/>
    <xf numFmtId="2" fontId="17" fillId="0" borderId="5" xfId="6" applyNumberFormat="1" applyFont="1" applyBorder="1" applyAlignment="1"/>
    <xf numFmtId="168" fontId="17" fillId="0" borderId="0" xfId="11" applyNumberFormat="1" applyFont="1" applyFill="1" applyBorder="1" applyAlignment="1">
      <alignment horizontal="right" vertical="center"/>
    </xf>
    <xf numFmtId="164" fontId="17" fillId="0" borderId="0" xfId="14" applyFont="1" applyAlignment="1">
      <alignment horizontal="right"/>
    </xf>
    <xf numFmtId="4" fontId="17" fillId="0" borderId="8" xfId="6" applyNumberFormat="1" applyFont="1" applyBorder="1" applyAlignment="1"/>
    <xf numFmtId="165" fontId="17" fillId="0" borderId="8" xfId="3" applyNumberFormat="1" applyFont="1" applyFill="1" applyBorder="1" applyAlignment="1">
      <alignment vertical="center"/>
    </xf>
    <xf numFmtId="2" fontId="17" fillId="0" borderId="6" xfId="3" applyNumberFormat="1" applyFont="1" applyFill="1" applyBorder="1" applyAlignment="1">
      <alignment vertical="center"/>
    </xf>
    <xf numFmtId="164" fontId="17" fillId="0" borderId="3" xfId="14" applyFont="1" applyBorder="1" applyAlignment="1"/>
    <xf numFmtId="164" fontId="17" fillId="0" borderId="0" xfId="14" applyFont="1" applyAlignment="1"/>
    <xf numFmtId="4" fontId="0" fillId="0" borderId="0" xfId="0" applyNumberFormat="1"/>
    <xf numFmtId="168" fontId="17" fillId="0" borderId="0" xfId="0" applyNumberFormat="1" applyFont="1" applyFill="1" applyBorder="1" applyAlignment="1">
      <alignment horizontal="center"/>
    </xf>
    <xf numFmtId="169" fontId="0" fillId="0" borderId="0" xfId="0" applyNumberFormat="1"/>
    <xf numFmtId="169" fontId="17" fillId="0" borderId="0" xfId="12" applyNumberFormat="1" applyFont="1" applyFill="1" applyBorder="1" applyAlignment="1">
      <alignment horizontal="right" vertical="center"/>
    </xf>
    <xf numFmtId="1" fontId="0" fillId="0" borderId="0" xfId="0" applyNumberFormat="1"/>
    <xf numFmtId="10" fontId="0" fillId="0" borderId="0" xfId="0" applyNumberFormat="1"/>
    <xf numFmtId="10" fontId="23" fillId="0" borderId="0" xfId="0" applyNumberFormat="1" applyFont="1" applyBorder="1"/>
    <xf numFmtId="10" fontId="23" fillId="0" borderId="0" xfId="0" applyNumberFormat="1" applyFont="1"/>
    <xf numFmtId="10" fontId="17" fillId="0" borderId="0" xfId="0" applyNumberFormat="1" applyFont="1"/>
    <xf numFmtId="10" fontId="17" fillId="0" borderId="3" xfId="12" applyNumberFormat="1" applyFont="1" applyFill="1" applyBorder="1" applyAlignment="1">
      <alignment horizontal="right" vertical="center"/>
    </xf>
    <xf numFmtId="2" fontId="17" fillId="0" borderId="0" xfId="0" applyNumberFormat="1" applyFont="1" applyFill="1"/>
    <xf numFmtId="169" fontId="17" fillId="0" borderId="0" xfId="0" applyNumberFormat="1" applyFont="1"/>
    <xf numFmtId="2" fontId="17" fillId="0" borderId="3" xfId="12" applyNumberFormat="1" applyFont="1" applyFill="1" applyBorder="1" applyAlignment="1">
      <alignment horizontal="right" vertical="center"/>
    </xf>
    <xf numFmtId="2" fontId="17" fillId="0" borderId="1" xfId="12" applyNumberFormat="1" applyFont="1" applyFill="1" applyBorder="1" applyAlignment="1">
      <alignment horizontal="right" vertical="center"/>
    </xf>
    <xf numFmtId="0" fontId="15" fillId="0" borderId="2" xfId="13" applyFont="1" applyFill="1" applyBorder="1" applyAlignment="1">
      <alignment horizontal="center" vertical="center"/>
    </xf>
    <xf numFmtId="0" fontId="15" fillId="0" borderId="4" xfId="9" applyFont="1" applyFill="1" applyBorder="1" applyAlignment="1">
      <alignment horizontal="center" vertical="center"/>
    </xf>
    <xf numFmtId="0" fontId="15" fillId="0" borderId="5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/>
    </xf>
    <xf numFmtId="0" fontId="15" fillId="0" borderId="4" xfId="13" applyFont="1" applyFill="1" applyBorder="1" applyAlignment="1">
      <alignment horizontal="center" vertical="center"/>
    </xf>
    <xf numFmtId="0" fontId="15" fillId="0" borderId="5" xfId="13" applyFont="1" applyFill="1" applyBorder="1" applyAlignment="1">
      <alignment horizontal="center" vertical="center"/>
    </xf>
    <xf numFmtId="0" fontId="6" fillId="0" borderId="4" xfId="13" applyFont="1" applyFill="1" applyBorder="1" applyAlignment="1">
      <alignment horizontal="center" vertical="center"/>
    </xf>
    <xf numFmtId="0" fontId="6" fillId="0" borderId="5" xfId="13" applyFont="1" applyFill="1" applyBorder="1" applyAlignment="1">
      <alignment horizontal="center" vertical="center"/>
    </xf>
    <xf numFmtId="0" fontId="17" fillId="0" borderId="4" xfId="9" applyFont="1" applyFill="1" applyBorder="1" applyAlignment="1">
      <alignment horizontal="center" vertical="center"/>
    </xf>
    <xf numFmtId="0" fontId="17" fillId="0" borderId="5" xfId="9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</cellXfs>
  <cellStyles count="15">
    <cellStyle name="Čiarka" xfId="14" builtinId="3"/>
    <cellStyle name="Normal_ÚNP výstupy" xfId="1"/>
    <cellStyle name="Normal_UNPTAB" xfId="2"/>
    <cellStyle name="Normal_UNPTAB 2" xfId="3"/>
    <cellStyle name="Normal_UNPTAB 2 2" xfId="12"/>
    <cellStyle name="Normálna" xfId="0" builtinId="0"/>
    <cellStyle name="Normálna 2" xfId="4"/>
    <cellStyle name="Normálna 3" xfId="5"/>
    <cellStyle name="normálne_Pracovné dopočty ÚNP 2010" xfId="6"/>
    <cellStyle name="normálne_ÚNP výstupy" xfId="7"/>
    <cellStyle name="normálne_ÚNP výstupy_nace 2010v1" xfId="8"/>
    <cellStyle name="normální_ÚNP výstupy" xfId="9"/>
    <cellStyle name="normální_ÚNP výstupy 2" xfId="13"/>
    <cellStyle name="normální_ÚNP výstupy_dynamika nákladov dopočty" xfId="10"/>
    <cellStyle name="Percentá" xfId="1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7F7"/>
      <color rgb="FFF3F3F3"/>
      <color rgb="FFF9F9F9"/>
      <color rgb="FFF2F2F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 Vývoj ročných nákladov práce na zamestnanca v rokoch 2000 - 2021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annual labour costs per employee from 2000 - 2021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832761510212962"/>
          <c:y val="7.956364354600391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731542666331865E-2"/>
          <c:y val="0.13028248458812403"/>
          <c:w val="0.87845043339761464"/>
          <c:h val="0.77645427942196876"/>
        </c:manualLayout>
      </c:layout>
      <c:lineChart>
        <c:grouping val="standard"/>
        <c:varyColors val="0"/>
        <c:ser>
          <c:idx val="0"/>
          <c:order val="0"/>
          <c:tx>
            <c:strRef>
              <c:f>graf1_data!$C$3</c:f>
              <c:strCache>
                <c:ptCount val="1"/>
                <c:pt idx="0">
                  <c:v>Celkové náklady práce / Total labour costs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graf1_data!$A$4:$B$25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graf1_data!$C$4:$C$25</c:f>
              <c:numCache>
                <c:formatCode>#,##0.00</c:formatCode>
                <c:ptCount val="22"/>
                <c:pt idx="0">
                  <c:v>7079.83</c:v>
                </c:pt>
                <c:pt idx="1">
                  <c:v>7713.54</c:v>
                </c:pt>
                <c:pt idx="2">
                  <c:v>8380.3700000000008</c:v>
                </c:pt>
                <c:pt idx="3">
                  <c:v>8906.16</c:v>
                </c:pt>
                <c:pt idx="4">
                  <c:v>9619.67</c:v>
                </c:pt>
                <c:pt idx="5">
                  <c:v>10175.43</c:v>
                </c:pt>
                <c:pt idx="6">
                  <c:v>10899.02</c:v>
                </c:pt>
                <c:pt idx="7">
                  <c:v>11867.92</c:v>
                </c:pt>
                <c:pt idx="8">
                  <c:v>12812.75</c:v>
                </c:pt>
                <c:pt idx="9">
                  <c:v>13104.65</c:v>
                </c:pt>
                <c:pt idx="10">
                  <c:v>13482</c:v>
                </c:pt>
                <c:pt idx="11">
                  <c:v>14064</c:v>
                </c:pt>
                <c:pt idx="12">
                  <c:v>14553.590711819446</c:v>
                </c:pt>
                <c:pt idx="13" formatCode="0.00">
                  <c:v>15018.4042663688</c:v>
                </c:pt>
                <c:pt idx="14" formatCode="0.00">
                  <c:v>15721.058794048466</c:v>
                </c:pt>
                <c:pt idx="15" formatCode="0.00">
                  <c:v>16121.481035261091</c:v>
                </c:pt>
                <c:pt idx="16" formatCode="0.00">
                  <c:v>16866.628247474549</c:v>
                </c:pt>
                <c:pt idx="17">
                  <c:v>17909.006268134646</c:v>
                </c:pt>
                <c:pt idx="18">
                  <c:v>19172.189999999999</c:v>
                </c:pt>
                <c:pt idx="19">
                  <c:v>20419.14</c:v>
                </c:pt>
                <c:pt idx="20">
                  <c:v>20701.935721125901</c:v>
                </c:pt>
                <c:pt idx="21" formatCode="_-* #\ ##0.00_-;\-* #\ ##0.00_-;_-* &quot;-&quot;??_-;_-@_-">
                  <c:v>21650.421089008501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A1-4A18-8A10-956385C4B5EB}"/>
            </c:ext>
          </c:extLst>
        </c:ser>
        <c:ser>
          <c:idx val="1"/>
          <c:order val="1"/>
          <c:tx>
            <c:strRef>
              <c:f>graf1_data!$D$3</c:f>
              <c:strCache>
                <c:ptCount val="1"/>
                <c:pt idx="0">
                  <c:v>Priame náklady / Direct costs</c:v>
                </c:pt>
              </c:strCache>
            </c:strRef>
          </c:tx>
          <c:spPr>
            <a:ln w="31750">
              <a:solidFill>
                <a:schemeClr val="tx1"/>
              </a:solidFill>
              <a:prstDash val="sysDot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graf1_data!$A$4:$B$25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graf1_data!$D$4:$D$25</c:f>
              <c:numCache>
                <c:formatCode>#,##0.00</c:formatCode>
                <c:ptCount val="22"/>
                <c:pt idx="0">
                  <c:v>5022.47</c:v>
                </c:pt>
                <c:pt idx="1">
                  <c:v>5558.26</c:v>
                </c:pt>
                <c:pt idx="2">
                  <c:v>5966.34</c:v>
                </c:pt>
                <c:pt idx="3">
                  <c:v>6318.69</c:v>
                </c:pt>
                <c:pt idx="4">
                  <c:v>6897.22</c:v>
                </c:pt>
                <c:pt idx="5">
                  <c:v>7437.86</c:v>
                </c:pt>
                <c:pt idx="6">
                  <c:v>7964.65</c:v>
                </c:pt>
                <c:pt idx="7">
                  <c:v>8672.5400000000009</c:v>
                </c:pt>
                <c:pt idx="8">
                  <c:v>9319.86</c:v>
                </c:pt>
                <c:pt idx="9">
                  <c:v>9516.0300000000007</c:v>
                </c:pt>
                <c:pt idx="10">
                  <c:v>9858</c:v>
                </c:pt>
                <c:pt idx="11">
                  <c:v>10242</c:v>
                </c:pt>
                <c:pt idx="12">
                  <c:v>10632.809319589716</c:v>
                </c:pt>
                <c:pt idx="13" formatCode="[&gt;0]0.00;[&lt;0]\-\ 0.00;#.00">
                  <c:v>10902.454352650626</c:v>
                </c:pt>
                <c:pt idx="14" formatCode="[&gt;0]0.00;[&lt;0]\-\ 0.00;#.00">
                  <c:v>11437.905054418548</c:v>
                </c:pt>
                <c:pt idx="15" formatCode="[&gt;0]0.00;[&lt;0]\-\ 0.00;#.00">
                  <c:v>11763.816092170227</c:v>
                </c:pt>
                <c:pt idx="16" formatCode="[&gt;0]0.00;[&lt;0]\-\ 0.00;#">
                  <c:v>12301.376119648181</c:v>
                </c:pt>
                <c:pt idx="17" formatCode="[&gt;0]0.00;[&lt;0]\-\ 0.00;#">
                  <c:v>13001.128343294797</c:v>
                </c:pt>
                <c:pt idx="18" formatCode="[&gt;0]0.00;[&lt;0]\-\ 0.00;#">
                  <c:v>13942.962468309501</c:v>
                </c:pt>
                <c:pt idx="19" formatCode="[&gt;0]0.00;[&lt;0]\-\ 0.00;#">
                  <c:v>14868.459414905399</c:v>
                </c:pt>
                <c:pt idx="20" formatCode="[&gt;0]0.00;[&lt;0]\-\ 0.00;#">
                  <c:v>15289.5864766959</c:v>
                </c:pt>
                <c:pt idx="21" formatCode="_-* #\ ##0.00_-;\-* #\ ##0.00_-;_-* &quot;-&quot;??_-;_-@_-">
                  <c:v>16120.71596881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A1-4A18-8A10-956385C4B5EB}"/>
            </c:ext>
          </c:extLst>
        </c:ser>
        <c:ser>
          <c:idx val="2"/>
          <c:order val="2"/>
          <c:tx>
            <c:strRef>
              <c:f>graf1_data!$E$3</c:f>
              <c:strCache>
                <c:ptCount val="1"/>
                <c:pt idx="0">
                  <c:v>Nepriame náklady / Indirect costs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tx1"/>
              </a:solidFill>
              <a:ln cap="sq">
                <a:solidFill>
                  <a:schemeClr val="tx1"/>
                </a:solidFill>
              </a:ln>
            </c:spPr>
          </c:marker>
          <c:cat>
            <c:strRef>
              <c:f>graf1_data!$A$4:$B$25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graf1_data!$E$4:$E$25</c:f>
              <c:numCache>
                <c:formatCode>#,##0.00</c:formatCode>
                <c:ptCount val="22"/>
                <c:pt idx="0">
                  <c:v>2058.62</c:v>
                </c:pt>
                <c:pt idx="1">
                  <c:v>2161.89</c:v>
                </c:pt>
                <c:pt idx="2">
                  <c:v>2417.98</c:v>
                </c:pt>
                <c:pt idx="3">
                  <c:v>2590.59</c:v>
                </c:pt>
                <c:pt idx="4">
                  <c:v>2723.95</c:v>
                </c:pt>
                <c:pt idx="5">
                  <c:v>2741.88</c:v>
                </c:pt>
                <c:pt idx="6">
                  <c:v>2940.28</c:v>
                </c:pt>
                <c:pt idx="7">
                  <c:v>3200.96</c:v>
                </c:pt>
                <c:pt idx="8">
                  <c:v>3497.38</c:v>
                </c:pt>
                <c:pt idx="9">
                  <c:v>3597.66</c:v>
                </c:pt>
                <c:pt idx="10">
                  <c:v>3650</c:v>
                </c:pt>
                <c:pt idx="11">
                  <c:v>3835</c:v>
                </c:pt>
                <c:pt idx="12" formatCode="[&gt;0]#.##;[&lt;0]\-#;#">
                  <c:v>3935.8320190360364</c:v>
                </c:pt>
                <c:pt idx="13" formatCode="0.00">
                  <c:v>4131.5666217958187</c:v>
                </c:pt>
                <c:pt idx="14" formatCode="0.00">
                  <c:v>4304.7232517470156</c:v>
                </c:pt>
                <c:pt idx="15" formatCode="0.00">
                  <c:v>4375.0896179421388</c:v>
                </c:pt>
                <c:pt idx="16" formatCode="0.00">
                  <c:v>4577.7346608378002</c:v>
                </c:pt>
                <c:pt idx="17" formatCode="0.00">
                  <c:v>4927.4222434205039</c:v>
                </c:pt>
                <c:pt idx="18" formatCode="0.00">
                  <c:v>5245.9632838835396</c:v>
                </c:pt>
                <c:pt idx="19" formatCode="0.00">
                  <c:v>5567.9827903257301</c:v>
                </c:pt>
                <c:pt idx="20" formatCode="0.00">
                  <c:v>5770.2046372292598</c:v>
                </c:pt>
                <c:pt idx="21" formatCode="_-* #\ ##0.00_-;\-* #\ ##0.00_-;_-* &quot;-&quot;??_-;_-@_-">
                  <c:v>6058.3221640596303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A1-4A18-8A10-956385C4B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48384"/>
        <c:axId val="256749560"/>
      </c:lineChart>
      <c:catAx>
        <c:axId val="256748384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9560"/>
        <c:crosses val="autoZero"/>
        <c:auto val="1"/>
        <c:lblAlgn val="ctr"/>
        <c:lblOffset val="100"/>
        <c:noMultiLvlLbl val="0"/>
      </c:catAx>
      <c:valAx>
        <c:axId val="25674956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56748384"/>
        <c:crosses val="autoZero"/>
        <c:crossBetween val="between"/>
        <c:majorUnit val="100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1787950153256253E-2"/>
          <c:y val="0.9527534745566355"/>
          <c:w val="0.8567973465342158"/>
          <c:h val="3.5875946541165209E-2"/>
        </c:manualLayout>
      </c:layout>
      <c:overlay val="0"/>
      <c:spPr>
        <a:noFill/>
        <a:ln w="3175">
          <a:solidFill>
            <a:schemeClr val="accent1"/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1181102362204722" l="0.59055118110236204" r="0.59055118110236204" t="0.47244094488188981" header="0.31496062992125995" footer="0.3149606299212599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G10 Vývoj hodinových nákladov práce v rokoch 2000 - 2021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Development of hourly labour costs from 2000 to 2021</a:t>
            </a:r>
          </a:p>
        </c:rich>
      </c:tx>
      <c:layout>
        <c:manualLayout>
          <c:xMode val="edge"/>
          <c:yMode val="edge"/>
          <c:x val="0.24759372163119134"/>
          <c:y val="2.193378565431489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513489497198572E-2"/>
          <c:y val="0.11185398655139289"/>
          <c:w val="0.87472893474522584"/>
          <c:h val="0.72363414947771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graf10_data!$B$3</c:f>
              <c:strCache>
                <c:ptCount val="1"/>
                <c:pt idx="0">
                  <c:v>Hodinové náklady práce / Hourly labour costs</c:v>
                </c:pt>
              </c:strCache>
            </c:strRef>
          </c:tx>
          <c:spPr>
            <a:pattFill prst="narHorz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numRef>
              <c:f>graf10_data!$A$4:$A$25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graf10_data!$B$4:$B$25</c:f>
              <c:numCache>
                <c:formatCode>0.00</c:formatCode>
                <c:ptCount val="22"/>
                <c:pt idx="0">
                  <c:v>3.9668184690796648</c:v>
                </c:pt>
                <c:pt idx="1">
                  <c:v>4.277354458917932</c:v>
                </c:pt>
                <c:pt idx="2">
                  <c:v>4.8348024308499324</c:v>
                </c:pt>
                <c:pt idx="3">
                  <c:v>5.2750169296552984</c:v>
                </c:pt>
                <c:pt idx="4">
                  <c:v>5.567838403339608</c:v>
                </c:pt>
                <c:pt idx="5">
                  <c:v>5.8242632678879467</c:v>
                </c:pt>
                <c:pt idx="6">
                  <c:v>6.2699633014274152</c:v>
                </c:pt>
                <c:pt idx="7">
                  <c:v>6.8829009225177824</c:v>
                </c:pt>
                <c:pt idx="8">
                  <c:v>7.4366646897610122</c:v>
                </c:pt>
                <c:pt idx="9">
                  <c:v>7.7959128049288982</c:v>
                </c:pt>
                <c:pt idx="10">
                  <c:v>7.8588687691168388</c:v>
                </c:pt>
                <c:pt idx="11">
                  <c:v>8.1982720255516721</c:v>
                </c:pt>
                <c:pt idx="12">
                  <c:v>8.5323073760696051</c:v>
                </c:pt>
                <c:pt idx="13">
                  <c:v>8.8248217942013643</c:v>
                </c:pt>
                <c:pt idx="14">
                  <c:v>9.2156093155217444</c:v>
                </c:pt>
                <c:pt idx="15" formatCode="#,##0.00">
                  <c:v>9.4614999749808071</c:v>
                </c:pt>
                <c:pt idx="16" formatCode="#,##0.00">
                  <c:v>9.91</c:v>
                </c:pt>
                <c:pt idx="17" formatCode="#,##0.00">
                  <c:v>10.672480183754708</c:v>
                </c:pt>
                <c:pt idx="18">
                  <c:v>11.403958426507099</c:v>
                </c:pt>
                <c:pt idx="19">
                  <c:v>12.1731887489399</c:v>
                </c:pt>
                <c:pt idx="20">
                  <c:v>13.0019121706049</c:v>
                </c:pt>
                <c:pt idx="21" formatCode="General">
                  <c:v>13.56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66212672"/>
        <c:axId val="566213064"/>
      </c:barChart>
      <c:lineChart>
        <c:grouping val="standard"/>
        <c:varyColors val="0"/>
        <c:ser>
          <c:idx val="1"/>
          <c:order val="1"/>
          <c:tx>
            <c:strRef>
              <c:f>graf10_data!$C$3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29188436084989E-2"/>
                  <c:y val="-1.92122958693564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7,0 %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E3-47A0-8339-B110D3BF1865}"/>
                </c:ext>
              </c:extLst>
            </c:dLbl>
            <c:dLbl>
              <c:idx val="1"/>
              <c:layout>
                <c:manualLayout>
                  <c:x val="-2.925809822361546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AE3-47A0-8339-B110D3BF1865}"/>
                </c:ext>
              </c:extLst>
            </c:dLbl>
            <c:dLbl>
              <c:idx val="2"/>
              <c:layout>
                <c:manualLayout>
                  <c:x val="-2.6283716578328627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13,0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E3-47A0-8339-B110D3BF1865}"/>
                </c:ext>
              </c:extLst>
            </c:dLbl>
            <c:dLbl>
              <c:idx val="3"/>
              <c:layout>
                <c:manualLayout>
                  <c:x val="-1.3932427725531181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AE3-47A0-8339-B110D3BF1865}"/>
                </c:ext>
              </c:extLst>
            </c:dLbl>
            <c:dLbl>
              <c:idx val="4"/>
              <c:layout>
                <c:manualLayout>
                  <c:x val="-2.4890468875251676E-2"/>
                  <c:y val="-2.49759846301633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E3-47A0-8339-B110D3BF1865}"/>
                </c:ext>
              </c:extLst>
            </c:dLbl>
            <c:dLbl>
              <c:idx val="5"/>
              <c:layout>
                <c:manualLayout>
                  <c:x val="-2.9258098223615542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4,6 %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AE3-47A0-8339-B110D3BF1865}"/>
                </c:ext>
              </c:extLst>
            </c:dLbl>
            <c:dLbl>
              <c:idx val="6"/>
              <c:layout>
                <c:manualLayout>
                  <c:x val="-2.3685127133402994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E3-47A0-8339-B110D3BF1865}"/>
                </c:ext>
              </c:extLst>
            </c:dLbl>
            <c:dLbl>
              <c:idx val="7"/>
              <c:layout>
                <c:manualLayout>
                  <c:x val="-1.8112156043190525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AE3-47A0-8339-B110D3BF1865}"/>
                </c:ext>
              </c:extLst>
            </c:dLbl>
            <c:dLbl>
              <c:idx val="8"/>
              <c:layout>
                <c:manualLayout>
                  <c:x val="-5.4477357848144864E-3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8,1 %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E3-47A0-8339-B110D3BF1865}"/>
                </c:ext>
              </c:extLst>
            </c:dLbl>
            <c:dLbl>
              <c:idx val="9"/>
              <c:layout>
                <c:manualLayout>
                  <c:x val="-1.3932427725531181E-2"/>
                  <c:y val="-1.7291066282420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AE3-47A0-8339-B110D3BF1865}"/>
                </c:ext>
              </c:extLst>
            </c:dLbl>
            <c:dLbl>
              <c:idx val="10"/>
              <c:layout>
                <c:manualLayout>
                  <c:x val="-2.3685127133402994E-2"/>
                  <c:y val="-2.49759846301633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0,8 %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AE3-47A0-8339-B110D3BF1865}"/>
                </c:ext>
              </c:extLst>
            </c:dLbl>
            <c:dLbl>
              <c:idx val="11"/>
              <c:layout>
                <c:manualLayout>
                  <c:x val="-1.671891327063741E-2"/>
                  <c:y val="-2.11335254562920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4,3 %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AE3-47A0-8339-B110D3BF1865}"/>
                </c:ext>
              </c:extLst>
            </c:dLbl>
            <c:dLbl>
              <c:idx val="12"/>
              <c:layout>
                <c:manualLayout>
                  <c:x val="-2.2291884360849886E-2"/>
                  <c:y val="-2.3054755043227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4,1 %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AE3-47A0-8339-B110D3BF1865}"/>
                </c:ext>
              </c:extLst>
            </c:dLbl>
            <c:dLbl>
              <c:idx val="13"/>
              <c:layout>
                <c:manualLayout>
                  <c:x val="-1.8112156043190525E-2"/>
                  <c:y val="-2.1133525456292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AE3-47A0-8339-B110D3BF1865}"/>
                </c:ext>
              </c:extLst>
            </c:dLbl>
            <c:dLbl>
              <c:idx val="14"/>
              <c:layout>
                <c:manualLayout>
                  <c:x val="-2.5078369905956216E-2"/>
                  <c:y val="-1.92122958693563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4,4 %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AE3-47A0-8339-B110D3BF1865}"/>
                </c:ext>
              </c:extLst>
            </c:dLbl>
            <c:dLbl>
              <c:idx val="15"/>
              <c:layout>
                <c:manualLayout>
                  <c:x val="-1.9505398815743643E-2"/>
                  <c:y val="-2.30547550432276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AE3-47A0-8339-B110D3BF1865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/>
                      <a:t>4,7 %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AE3-47A0-8339-B110D3BF1865}"/>
                </c:ext>
              </c:extLst>
            </c:dLbl>
            <c:dLbl>
              <c:idx val="17"/>
              <c:layout>
                <c:manualLayout>
                  <c:x val="-2.0898641588296761E-2"/>
                  <c:y val="-2.11335254562920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AE3-47A0-8339-B110D3BF1865}"/>
                </c:ext>
              </c:extLst>
            </c:dLbl>
            <c:dLbl>
              <c:idx val="18"/>
              <c:layout>
                <c:manualLayout>
                  <c:x val="-2.3685127133403098E-2"/>
                  <c:y val="-1.9212295869356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6,9 %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AE3-47A0-8339-B110D3BF1865}"/>
                </c:ext>
              </c:extLst>
            </c:dLbl>
            <c:dLbl>
              <c:idx val="19"/>
              <c:layout>
                <c:manualLayout>
                  <c:x val="-2.9258043371537805E-2"/>
                  <c:y val="-2.305475504322770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6,8 %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990943921978396E-2"/>
                      <c:h val="3.20653218059558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4-FAE3-47A0-8339-B110D3BF1865}"/>
                </c:ext>
              </c:extLst>
            </c:dLbl>
            <c:dLbl>
              <c:idx val="20"/>
              <c:layout>
                <c:manualLayout>
                  <c:x val="-3.1671613060625027E-2"/>
                  <c:y val="-2.434681975992194E-2"/>
                </c:manualLayout>
              </c:layout>
              <c:tx>
                <c:rich>
                  <a:bodyPr wrap="square" lIns="38100" tIns="19050" rIns="38100" bIns="19050" anchor="ctr" anchorCtr="0">
                    <a:noAutofit/>
                  </a:bodyPr>
                  <a:lstStyle/>
                  <a:p>
                    <a:pPr algn="ctr">
                      <a:def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r>
                      <a:rPr lang="en-US" sz="900" b="1" i="0" u="none" strike="noStrike" kern="1200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Calibri"/>
                        <a:cs typeface="Arial" panose="020B0604020202020204" pitchFamily="34" charset="0"/>
                      </a:rPr>
                      <a:t>6,8 %</a:t>
                    </a:r>
                  </a:p>
                </c:rich>
              </c:tx>
              <c:numFmt formatCode="0.0\ %" sourceLinked="0"/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724208375893766E-2"/>
                      <c:h val="3.71662619982300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BE9-457A-9829-9BF32494EE82}"/>
                </c:ext>
              </c:extLst>
            </c:dLbl>
            <c:dLbl>
              <c:idx val="21"/>
              <c:layout>
                <c:manualLayout>
                  <c:x val="-3.3992793527772111E-2"/>
                  <c:y val="-2.602714259155977E-2"/>
                </c:manualLayout>
              </c:layout>
              <c:tx>
                <c:rich>
                  <a:bodyPr/>
                  <a:lstStyle/>
                  <a:p>
                    <a:fld id="{EAAF7C02-2225-482C-A260-A0BF856423BA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FCD-4E64-8833-01C333CCA16F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graf10_data!$C$4:$C$25</c:f>
              <c:numCache>
                <c:formatCode>0.0</c:formatCode>
                <c:ptCount val="22"/>
                <c:pt idx="0">
                  <c:v>7</c:v>
                </c:pt>
                <c:pt idx="1">
                  <c:v>7.8283388125475142</c:v>
                </c:pt>
                <c:pt idx="2">
                  <c:v>13.030000000000001</c:v>
                </c:pt>
                <c:pt idx="3">
                  <c:v>9.11</c:v>
                </c:pt>
                <c:pt idx="4">
                  <c:v>5.6</c:v>
                </c:pt>
                <c:pt idx="5">
                  <c:v>4.6100000000000003</c:v>
                </c:pt>
                <c:pt idx="6">
                  <c:v>7.7</c:v>
                </c:pt>
                <c:pt idx="7">
                  <c:v>9.7800000000000011</c:v>
                </c:pt>
                <c:pt idx="8">
                  <c:v>8.0499999999999972</c:v>
                </c:pt>
                <c:pt idx="9">
                  <c:v>4.8299999999999983</c:v>
                </c:pt>
                <c:pt idx="10">
                  <c:v>0.79999999999999716</c:v>
                </c:pt>
                <c:pt idx="11">
                  <c:v>4.3187291505438168</c:v>
                </c:pt>
                <c:pt idx="12">
                  <c:v>4.0744604408933895</c:v>
                </c:pt>
                <c:pt idx="13">
                  <c:v>3.4283155216860592</c:v>
                </c:pt>
                <c:pt idx="14">
                  <c:v>4.4000000000000004</c:v>
                </c:pt>
                <c:pt idx="15">
                  <c:v>2.6681975227065209</c:v>
                </c:pt>
                <c:pt idx="16">
                  <c:v>4.7402634487678341</c:v>
                </c:pt>
                <c:pt idx="17">
                  <c:v>7.6940482719950296</c:v>
                </c:pt>
                <c:pt idx="18">
                  <c:v>6.8538730469213931</c:v>
                </c:pt>
                <c:pt idx="19">
                  <c:v>6.7552922368150607</c:v>
                </c:pt>
                <c:pt idx="20">
                  <c:v>6.8077759965495375</c:v>
                </c:pt>
                <c:pt idx="21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AE3-47A0-8339-B110D3BF1865}"/>
            </c:ext>
          </c:extLst>
        </c:ser>
        <c:ser>
          <c:idx val="2"/>
          <c:order val="2"/>
          <c:tx>
            <c:strRef>
              <c:f>graf10_data!$D$3</c:f>
              <c:strCache>
                <c:ptCount val="1"/>
                <c:pt idx="0">
                  <c:v>Zrýchlenie / spomalenie vývoja (v p. b.) / Acceleration / slowdown of development (p.p.)</c:v>
                </c:pt>
              </c:strCache>
            </c:strRef>
          </c:tx>
          <c:spPr>
            <a:ln w="9525">
              <a:solidFill>
                <a:prstClr val="black"/>
              </a:solidFill>
              <a:prstDash val="lgDash"/>
            </a:ln>
          </c:spPr>
          <c:marker>
            <c:symbol val="triangle"/>
            <c:size val="6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0"/>
              <c:layout>
                <c:manualLayout>
                  <c:x val="-2.2385475564277651E-2"/>
                  <c:y val="1.967823186366837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AE3-47A0-8339-B110D3BF1865}"/>
                </c:ext>
              </c:extLst>
            </c:dLbl>
            <c:dLbl>
              <c:idx val="1"/>
              <c:layout>
                <c:manualLayout>
                  <c:x val="-2.2385475564277651E-2"/>
                  <c:y val="2.520320406635049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0,8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AE3-47A0-8339-B110D3BF1865}"/>
                </c:ext>
              </c:extLst>
            </c:dLbl>
            <c:dLbl>
              <c:idx val="2"/>
              <c:layout>
                <c:manualLayout>
                  <c:x val="-2.3673092957353797E-2"/>
                  <c:y val="3.075888568683954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5,2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AE3-47A0-8339-B110D3BF1865}"/>
                </c:ext>
              </c:extLst>
            </c:dLbl>
            <c:dLbl>
              <c:idx val="3"/>
              <c:layout>
                <c:manualLayout>
                  <c:x val="-2.378454004896817E-2"/>
                  <c:y val="2.577584656048053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FAE3-47A0-8339-B110D3BF1865}"/>
                </c:ext>
              </c:extLst>
            </c:dLbl>
            <c:dLbl>
              <c:idx val="4"/>
              <c:layout>
                <c:manualLayout>
                  <c:x val="-2.3761152113039172E-2"/>
                  <c:y val="2.429354149956508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-3,5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FAE3-47A0-8339-B110D3BF1865}"/>
                </c:ext>
              </c:extLst>
            </c:dLbl>
            <c:dLbl>
              <c:idx val="5"/>
              <c:layout>
                <c:manualLayout>
                  <c:x val="-1.9587238115611753E-2"/>
                  <c:y val="2.238058119349137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AE3-47A0-8339-B110D3BF1865}"/>
                </c:ext>
              </c:extLst>
            </c:dLbl>
            <c:dLbl>
              <c:idx val="6"/>
              <c:layout>
                <c:manualLayout>
                  <c:x val="-1.9530561744133413E-2"/>
                  <c:y val="2.24599302608788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3,1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AE3-47A0-8339-B110D3BF1865}"/>
                </c:ext>
              </c:extLst>
            </c:dLbl>
            <c:dLbl>
              <c:idx val="7"/>
              <c:layout>
                <c:manualLayout>
                  <c:x val="-2.2160595604813954E-2"/>
                  <c:y val="2.49948943701921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2,1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AE3-47A0-8339-B110D3BF1865}"/>
                </c:ext>
              </c:extLst>
            </c:dLbl>
            <c:dLbl>
              <c:idx val="8"/>
              <c:layout>
                <c:manualLayout>
                  <c:x val="-1.2621024252846141E-2"/>
                  <c:y val="2.62312888122414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-1,7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AE3-47A0-8339-B110D3BF1865}"/>
                </c:ext>
              </c:extLst>
            </c:dLbl>
            <c:dLbl>
              <c:idx val="9"/>
              <c:layout>
                <c:manualLayout>
                  <c:x val="-1.5407619502107691E-2"/>
                  <c:y val="2.238050935275739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-3,2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FAE3-47A0-8339-B110D3BF1865}"/>
                </c:ext>
              </c:extLst>
            </c:dLbl>
            <c:dLbl>
              <c:idx val="10"/>
              <c:layout>
                <c:manualLayout>
                  <c:x val="-1.9575609475147793E-2"/>
                  <c:y val="2.003728013194908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-4,0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FAE3-47A0-8339-B110D3BF1865}"/>
                </c:ext>
              </c:extLst>
            </c:dLbl>
            <c:dLbl>
              <c:idx val="11"/>
              <c:layout>
                <c:manualLayout>
                  <c:x val="-1.2320033029579168E-2"/>
                  <c:y val="2.30134561710045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FAE3-47A0-8339-B110D3BF1865}"/>
                </c:ext>
              </c:extLst>
            </c:dLbl>
            <c:dLbl>
              <c:idx val="12"/>
              <c:layout>
                <c:manualLayout>
                  <c:x val="-1.2539184952978056E-2"/>
                  <c:y val="1.7291066282420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FAE3-47A0-8339-B110D3BF1865}"/>
                </c:ext>
              </c:extLst>
            </c:dLbl>
            <c:dLbl>
              <c:idx val="13"/>
              <c:layout>
                <c:manualLayout>
                  <c:x val="-1.671891327063741E-2"/>
                  <c:y val="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-0,7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FAE3-47A0-8339-B110D3BF1865}"/>
                </c:ext>
              </c:extLst>
            </c:dLbl>
            <c:dLbl>
              <c:idx val="14"/>
              <c:layout>
                <c:manualLayout>
                  <c:x val="-1.9505360604184025E-2"/>
                  <c:y val="1.9212295869356352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FAE3-47A0-8339-B110D3BF1865}"/>
                </c:ext>
              </c:extLst>
            </c:dLbl>
            <c:dLbl>
              <c:idx val="15"/>
              <c:layout>
                <c:manualLayout>
                  <c:x val="-2.3810358740908252E-2"/>
                  <c:y val="2.49759846301633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FAE3-47A0-8339-B110D3BF1865}"/>
                </c:ext>
              </c:extLst>
            </c:dLbl>
            <c:dLbl>
              <c:idx val="16"/>
              <c:layout>
                <c:manualLayout>
                  <c:x val="-1.8399727613210858E-2"/>
                  <c:y val="2.1133525456292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26-FAE3-47A0-8339-B110D3BF1865}"/>
                </c:ext>
              </c:extLst>
            </c:dLbl>
            <c:dLbl>
              <c:idx val="17"/>
              <c:layout>
                <c:manualLayout>
                  <c:x val="-2.2354483524084513E-2"/>
                  <c:y val="1.921229586935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FAE3-47A0-8339-B110D3BF1865}"/>
                </c:ext>
              </c:extLst>
            </c:dLbl>
            <c:dLbl>
              <c:idx val="18"/>
              <c:layout>
                <c:manualLayout>
                  <c:x val="-4.1797283176593626E-2"/>
                  <c:y val="9.60614793467819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FAE3-47A0-8339-B110D3BF1865}"/>
                </c:ext>
              </c:extLst>
            </c:dLbl>
            <c:dLbl>
              <c:idx val="19"/>
              <c:layout>
                <c:manualLayout>
                  <c:x val="-4.1797283176593522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FAE3-47A0-8339-B110D3BF1865}"/>
                </c:ext>
              </c:extLst>
            </c:dLbl>
            <c:dLbl>
              <c:idx val="20"/>
              <c:layout>
                <c:manualLayout>
                  <c:x val="-2.0429009193054137E-2"/>
                  <c:y val="1.921229586935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E9-457A-9829-9BF32494EE82}"/>
                </c:ext>
              </c:extLst>
            </c:dLbl>
            <c:dLbl>
              <c:idx val="21"/>
              <c:layout>
                <c:manualLayout>
                  <c:x val="-2.3115099598885035E-2"/>
                  <c:y val="-2.2308979364194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FCD-4E64-8833-01C333CCA16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graf10_data!$A$4:$A$25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graf10_data!$D$4:$D$25</c:f>
              <c:numCache>
                <c:formatCode>0.0</c:formatCode>
                <c:ptCount val="22"/>
                <c:pt idx="0">
                  <c:v>1.9</c:v>
                </c:pt>
                <c:pt idx="1">
                  <c:v>0.82833881254751418</c:v>
                </c:pt>
                <c:pt idx="2">
                  <c:v>5.201661187452487</c:v>
                </c:pt>
                <c:pt idx="3">
                  <c:v>-3.9200000000000017</c:v>
                </c:pt>
                <c:pt idx="4">
                  <c:v>-3.51</c:v>
                </c:pt>
                <c:pt idx="5">
                  <c:v>-0.98999999999999932</c:v>
                </c:pt>
                <c:pt idx="6">
                  <c:v>3.09</c:v>
                </c:pt>
                <c:pt idx="7">
                  <c:v>2.080000000000001</c:v>
                </c:pt>
                <c:pt idx="8">
                  <c:v>-1.730000000000004</c:v>
                </c:pt>
                <c:pt idx="9">
                  <c:v>-3.2199999999999989</c:v>
                </c:pt>
                <c:pt idx="10">
                  <c:v>-4.0300000000000011</c:v>
                </c:pt>
                <c:pt idx="11">
                  <c:v>3.5187291505438196</c:v>
                </c:pt>
                <c:pt idx="12">
                  <c:v>-0.24426870965042724</c:v>
                </c:pt>
                <c:pt idx="13">
                  <c:v>-0.65614491920733031</c:v>
                </c:pt>
                <c:pt idx="14">
                  <c:v>0.97168447831394111</c:v>
                </c:pt>
                <c:pt idx="15">
                  <c:v>-1.7318024772934795</c:v>
                </c:pt>
                <c:pt idx="16">
                  <c:v>2.0720659260613132</c:v>
                </c:pt>
                <c:pt idx="17">
                  <c:v>2.9537848232271955</c:v>
                </c:pt>
                <c:pt idx="18">
                  <c:v>-0.84017522507363651</c:v>
                </c:pt>
                <c:pt idx="19">
                  <c:v>-9.8580810106332351E-2</c:v>
                </c:pt>
                <c:pt idx="20">
                  <c:v>5.248375973447672E-2</c:v>
                </c:pt>
                <c:pt idx="21">
                  <c:v>-2.5154240557569949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FAE3-47A0-8339-B110D3BF1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3456"/>
        <c:axId val="566213848"/>
      </c:lineChart>
      <c:catAx>
        <c:axId val="5662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064"/>
        <c:crosses val="autoZero"/>
        <c:auto val="1"/>
        <c:lblAlgn val="ctr"/>
        <c:lblOffset val="100"/>
        <c:noMultiLvlLbl val="0"/>
      </c:catAx>
      <c:valAx>
        <c:axId val="566213064"/>
        <c:scaling>
          <c:orientation val="minMax"/>
          <c:max val="2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2672"/>
        <c:crosses val="autoZero"/>
        <c:crossBetween val="between"/>
        <c:majorUnit val="2"/>
      </c:valAx>
      <c:catAx>
        <c:axId val="56621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3848"/>
        <c:crosses val="autoZero"/>
        <c:auto val="1"/>
        <c:lblAlgn val="ctr"/>
        <c:lblOffset val="100"/>
        <c:noMultiLvlLbl val="0"/>
      </c:catAx>
      <c:valAx>
        <c:axId val="566213848"/>
        <c:scaling>
          <c:orientation val="minMax"/>
          <c:max val="20"/>
          <c:min val="-6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3456"/>
        <c:crosses val="max"/>
        <c:crossBetween val="between"/>
        <c:majorUnit val="10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579588993382099"/>
          <c:y val="0.88812256537097078"/>
          <c:w val="0.6881782253707317"/>
          <c:h val="8.715196623476820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8740157480314954" t="0.78740157480314954" header="0.31496062992126073" footer="0.31496062992126073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G11 Dynamika hodinových nákladov práce podľa ekonomickej 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D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ynamics of hourly labour costs by economic activity</a:t>
            </a:r>
          </a:p>
        </c:rich>
      </c:tx>
      <c:layout>
        <c:manualLayout>
          <c:xMode val="edge"/>
          <c:yMode val="edge"/>
          <c:x val="0.22624803423580428"/>
          <c:y val="2.52853008758521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948666935896672E-2"/>
          <c:y val="0.12767182122160009"/>
          <c:w val="0.8810082247026001"/>
          <c:h val="0.765983271393690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graf11_data!$C$3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graf11_data!$C$4:$C$22</c:f>
              <c:numCache>
                <c:formatCode>0.00</c:formatCode>
                <c:ptCount val="19"/>
                <c:pt idx="0">
                  <c:v>9.8222821275564591</c:v>
                </c:pt>
                <c:pt idx="1">
                  <c:v>13.880528947253101</c:v>
                </c:pt>
                <c:pt idx="2">
                  <c:v>13.009762355224799</c:v>
                </c:pt>
                <c:pt idx="3">
                  <c:v>20.7512768179487</c:v>
                </c:pt>
                <c:pt idx="4">
                  <c:v>11.7447651466551</c:v>
                </c:pt>
                <c:pt idx="5">
                  <c:v>10.3979143159915</c:v>
                </c:pt>
                <c:pt idx="6">
                  <c:v>11.531666250685801</c:v>
                </c:pt>
                <c:pt idx="7">
                  <c:v>11.5490781661429</c:v>
                </c:pt>
                <c:pt idx="8">
                  <c:v>8.0961742904197695</c:v>
                </c:pt>
                <c:pt idx="9">
                  <c:v>21.126608721809099</c:v>
                </c:pt>
                <c:pt idx="10">
                  <c:v>22.151163556353399</c:v>
                </c:pt>
                <c:pt idx="11">
                  <c:v>11.7317743906746</c:v>
                </c:pt>
                <c:pt idx="12">
                  <c:v>14.959681433667599</c:v>
                </c:pt>
                <c:pt idx="13">
                  <c:v>9.88643699224383</c:v>
                </c:pt>
                <c:pt idx="14">
                  <c:v>14.3387239906804</c:v>
                </c:pt>
                <c:pt idx="15">
                  <c:v>14.5839114609976</c:v>
                </c:pt>
                <c:pt idx="16">
                  <c:v>13.744463895074</c:v>
                </c:pt>
                <c:pt idx="17">
                  <c:v>11.5267514015882</c:v>
                </c:pt>
                <c:pt idx="18">
                  <c:v>9.1136734928742609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5-44CD-A5BD-02743E4208D3}"/>
            </c:ext>
          </c:extLst>
        </c:ser>
        <c:ser>
          <c:idx val="1"/>
          <c:order val="1"/>
          <c:tx>
            <c:strRef>
              <c:f>graf11_data!$D$3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9525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Pt>
            <c:idx val="16"/>
            <c:invertIfNegative val="0"/>
            <c:bubble3D val="0"/>
            <c:spPr>
              <a:pattFill prst="dk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245-44CD-A5BD-02743E4208D3}"/>
              </c:ext>
            </c:extLst>
          </c:dPt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graf11_data!$D$4:$D$22</c:f>
              <c:numCache>
                <c:formatCode>0.00</c:formatCode>
                <c:ptCount val="19"/>
                <c:pt idx="0">
                  <c:v>10.4365668599226</c:v>
                </c:pt>
                <c:pt idx="1">
                  <c:v>14.8658248901103</c:v>
                </c:pt>
                <c:pt idx="2">
                  <c:v>13.611938526277999</c:v>
                </c:pt>
                <c:pt idx="3">
                  <c:v>21.257292439641599</c:v>
                </c:pt>
                <c:pt idx="4">
                  <c:v>12.064285366368701</c:v>
                </c:pt>
                <c:pt idx="5">
                  <c:v>10.8441418902816</c:v>
                </c:pt>
                <c:pt idx="6">
                  <c:v>12.3012071342513</c:v>
                </c:pt>
                <c:pt idx="7">
                  <c:v>11.7977822886408</c:v>
                </c:pt>
                <c:pt idx="8">
                  <c:v>7.8423861219681799</c:v>
                </c:pt>
                <c:pt idx="9">
                  <c:v>21.436541123300898</c:v>
                </c:pt>
                <c:pt idx="10">
                  <c:v>22.278057287439498</c:v>
                </c:pt>
                <c:pt idx="11">
                  <c:v>11.911614216791399</c:v>
                </c:pt>
                <c:pt idx="12">
                  <c:v>15.009642427004801</c:v>
                </c:pt>
                <c:pt idx="13">
                  <c:v>10.688894466298001</c:v>
                </c:pt>
                <c:pt idx="14">
                  <c:v>15.4103988893192</c:v>
                </c:pt>
                <c:pt idx="15">
                  <c:v>14.8001795814133</c:v>
                </c:pt>
                <c:pt idx="16">
                  <c:v>15.1111525085295</c:v>
                </c:pt>
                <c:pt idx="17">
                  <c:v>12.1989762635763</c:v>
                </c:pt>
                <c:pt idx="18">
                  <c:v>9.88021548362922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6214632"/>
        <c:axId val="566215024"/>
      </c:barChart>
      <c:lineChart>
        <c:grouping val="standard"/>
        <c:varyColors val="0"/>
        <c:ser>
          <c:idx val="3"/>
          <c:order val="3"/>
          <c:tx>
            <c:strRef>
              <c:f>graf11_data!$F$3</c:f>
              <c:strCache>
                <c:ptCount val="1"/>
                <c:pt idx="0">
                  <c:v>Priemer za SR 2021 / Average of the SR 2021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45-44CD-A5BD-02743E4208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45-44CD-A5BD-02743E4208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45-44CD-A5BD-02743E4208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45-44CD-A5BD-02743E4208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45-44CD-A5BD-02743E4208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45-44CD-A5BD-02743E4208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45-44CD-A5BD-02743E4208D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45-44CD-A5BD-02743E4208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45-44CD-A5BD-02743E4208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45-44CD-A5BD-02743E4208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45-44CD-A5BD-02743E4208D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45-44CD-A5BD-02743E4208D3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45-44CD-A5BD-02743E4208D3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45-44CD-A5BD-02743E4208D3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45-44CD-A5BD-02743E4208D3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45-44CD-A5BD-02743E4208D3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45-44CD-A5BD-02743E4208D3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45-44CD-A5BD-02743E4208D3}"/>
                </c:ext>
              </c:extLst>
            </c:dLbl>
            <c:dLbl>
              <c:idx val="18"/>
              <c:layout>
                <c:manualLayout>
                  <c:x val="-7.8113790212056181E-2"/>
                  <c:y val="-2.882546748904207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13,56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706096338969338E-2"/>
                      <c:h val="3.90784557907845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C245-44CD-A5BD-02743E4208D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graf11_data!$F$4:$F$22</c:f>
              <c:numCache>
                <c:formatCode>#,##0.00</c:formatCode>
                <c:ptCount val="19"/>
                <c:pt idx="0">
                  <c:v>13.56</c:v>
                </c:pt>
                <c:pt idx="1">
                  <c:v>13.56</c:v>
                </c:pt>
                <c:pt idx="2">
                  <c:v>13.56</c:v>
                </c:pt>
                <c:pt idx="3">
                  <c:v>13.56</c:v>
                </c:pt>
                <c:pt idx="4">
                  <c:v>13.56</c:v>
                </c:pt>
                <c:pt idx="5">
                  <c:v>13.56</c:v>
                </c:pt>
                <c:pt idx="6">
                  <c:v>13.56</c:v>
                </c:pt>
                <c:pt idx="7">
                  <c:v>13.56</c:v>
                </c:pt>
                <c:pt idx="8">
                  <c:v>13.56</c:v>
                </c:pt>
                <c:pt idx="9">
                  <c:v>13.56</c:v>
                </c:pt>
                <c:pt idx="10">
                  <c:v>13.56</c:v>
                </c:pt>
                <c:pt idx="11">
                  <c:v>13.56</c:v>
                </c:pt>
                <c:pt idx="12">
                  <c:v>13.56</c:v>
                </c:pt>
                <c:pt idx="13">
                  <c:v>13.56</c:v>
                </c:pt>
                <c:pt idx="14">
                  <c:v>13.56</c:v>
                </c:pt>
                <c:pt idx="15">
                  <c:v>13.56</c:v>
                </c:pt>
                <c:pt idx="16">
                  <c:v>13.56</c:v>
                </c:pt>
                <c:pt idx="17">
                  <c:v>13.56</c:v>
                </c:pt>
                <c:pt idx="18">
                  <c:v>13.56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4632"/>
        <c:axId val="566215024"/>
      </c:lineChart>
      <c:lineChart>
        <c:grouping val="standard"/>
        <c:varyColors val="0"/>
        <c:ser>
          <c:idx val="2"/>
          <c:order val="2"/>
          <c:tx>
            <c:strRef>
              <c:f>graf11_data!$E$3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Lbls>
            <c:dLbl>
              <c:idx val="3"/>
              <c:layout>
                <c:manualLayout>
                  <c:x val="-2.7663109440902802E-2"/>
                  <c:y val="-3.031760818191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18-43F6-AC10-1069D6217B6B}"/>
                </c:ext>
              </c:extLst>
            </c:dLbl>
            <c:dLbl>
              <c:idx val="4"/>
              <c:layout>
                <c:manualLayout>
                  <c:x val="-2.2826769010357659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18-43F6-AC10-1069D6217B6B}"/>
                </c:ext>
              </c:extLst>
            </c:dLbl>
            <c:dLbl>
              <c:idx val="5"/>
              <c:layout>
                <c:manualLayout>
                  <c:x val="-2.420260758211619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118-43F6-AC10-1069D6217B6B}"/>
                </c:ext>
              </c:extLst>
            </c:dLbl>
            <c:dLbl>
              <c:idx val="6"/>
              <c:layout>
                <c:manualLayout>
                  <c:x val="-2.489749534445887E-2"/>
                  <c:y val="-3.2808268206822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118-43F6-AC10-1069D6217B6B}"/>
                </c:ext>
              </c:extLst>
            </c:dLbl>
            <c:dLbl>
              <c:idx val="7"/>
              <c:layout>
                <c:manualLayout>
                  <c:x val="-2.6280302392680834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118-43F6-AC10-1069D6217B6B}"/>
                </c:ext>
              </c:extLst>
            </c:dLbl>
            <c:dLbl>
              <c:idx val="9"/>
              <c:layout>
                <c:manualLayout>
                  <c:x val="-2.7663109440902903E-2"/>
                  <c:y val="-3.2808268206822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245-44CD-A5BD-02743E4208D3}"/>
                </c:ext>
              </c:extLst>
            </c:dLbl>
            <c:dLbl>
              <c:idx val="10"/>
              <c:layout>
                <c:manualLayout>
                  <c:x val="-3.1811530585568702E-2"/>
                  <c:y val="-3.0317608181916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245-44CD-A5BD-02743E4208D3}"/>
                </c:ext>
              </c:extLst>
            </c:dLbl>
            <c:dLbl>
              <c:idx val="11"/>
              <c:layout>
                <c:manualLayout>
                  <c:x val="-3.181501482380044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245-44CD-A5BD-02743E4208D3}"/>
                </c:ext>
              </c:extLst>
            </c:dLbl>
            <c:dLbl>
              <c:idx val="13"/>
              <c:layout>
                <c:manualLayout>
                  <c:x val="-2.9045916489124766E-2"/>
                  <c:y val="-2.7826948157009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118-43F6-AC10-1069D6217B6B}"/>
                </c:ext>
              </c:extLst>
            </c:dLbl>
            <c:dLbl>
              <c:idx val="15"/>
              <c:layout>
                <c:manualLayout>
                  <c:x val="-2.8357997203245524E-2"/>
                  <c:y val="4.1911532540375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118-43F6-AC10-1069D6217B6B}"/>
                </c:ext>
              </c:extLst>
            </c:dLbl>
            <c:dLbl>
              <c:idx val="16"/>
              <c:layout>
                <c:manualLayout>
                  <c:x val="-2.5592383106801692E-2"/>
                  <c:y val="-2.53362881321030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118-43F6-AC10-1069D6217B6B}"/>
                </c:ext>
              </c:extLst>
            </c:dLbl>
            <c:dLbl>
              <c:idx val="17"/>
              <c:layout>
                <c:manualLayout>
                  <c:x val="-2.9049400727356508E-2"/>
                  <c:y val="-2.6581618144556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245-44CD-A5BD-02743E4208D3}"/>
                </c:ext>
              </c:extLst>
            </c:dLbl>
            <c:dLbl>
              <c:idx val="18"/>
              <c:layout>
                <c:manualLayout>
                  <c:x val="-3.0743284920206147E-2"/>
                  <c:y val="-2.0168070522940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245-44CD-A5BD-02743E4208D3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graf11_data!$A$4:$B$22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graf11_data!$E$4:$E$22</c:f>
              <c:numCache>
                <c:formatCode>0.0%</c:formatCode>
                <c:ptCount val="19"/>
                <c:pt idx="0">
                  <c:v>6.2539919378080455E-2</c:v>
                </c:pt>
                <c:pt idx="1">
                  <c:v>7.0984034297351783E-2</c:v>
                </c:pt>
                <c:pt idx="2">
                  <c:v>4.6286485072601025E-2</c:v>
                </c:pt>
                <c:pt idx="3">
                  <c:v>2.4384794542147148E-2</c:v>
                </c:pt>
                <c:pt idx="4">
                  <c:v>2.7205330691912666E-2</c:v>
                </c:pt>
                <c:pt idx="5">
                  <c:v>4.2915104003484972E-2</c:v>
                </c:pt>
                <c:pt idx="6">
                  <c:v>6.6732843878458015E-2</c:v>
                </c:pt>
                <c:pt idx="7">
                  <c:v>2.1534543183454824E-2</c:v>
                </c:pt>
                <c:pt idx="8">
                  <c:v>-3.1346677992332483E-2</c:v>
                </c:pt>
                <c:pt idx="9">
                  <c:v>1.4670239108080629E-2</c:v>
                </c:pt>
                <c:pt idx="10">
                  <c:v>5.7285356935439236E-3</c:v>
                </c:pt>
                <c:pt idx="11">
                  <c:v>1.5329294625691992E-2</c:v>
                </c:pt>
                <c:pt idx="12">
                  <c:v>3.3397097096441453E-3</c:v>
                </c:pt>
                <c:pt idx="13">
                  <c:v>8.116751006289924E-2</c:v>
                </c:pt>
                <c:pt idx="14">
                  <c:v>7.4739907075088929E-2</c:v>
                </c:pt>
                <c:pt idx="15">
                  <c:v>1.4829226095761427E-2</c:v>
                </c:pt>
                <c:pt idx="16">
                  <c:v>9.9435570851571731E-2</c:v>
                </c:pt>
                <c:pt idx="17">
                  <c:v>5.8318674409467919E-2</c:v>
                </c:pt>
                <c:pt idx="18">
                  <c:v>8.4109002956304968E-2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C245-44CD-A5BD-02743E4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215416"/>
        <c:axId val="567345160"/>
      </c:lineChart>
      <c:catAx>
        <c:axId val="56621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024"/>
        <c:crosses val="autoZero"/>
        <c:auto val="1"/>
        <c:lblAlgn val="ctr"/>
        <c:lblOffset val="100"/>
        <c:noMultiLvlLbl val="0"/>
      </c:catAx>
      <c:valAx>
        <c:axId val="566215024"/>
        <c:scaling>
          <c:orientation val="minMax"/>
          <c:max val="28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4632"/>
        <c:crosses val="autoZero"/>
        <c:crossBetween val="between"/>
        <c:majorUnit val="2"/>
      </c:valAx>
      <c:catAx>
        <c:axId val="566215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7345160"/>
        <c:crosses val="autoZero"/>
        <c:auto val="1"/>
        <c:lblAlgn val="ctr"/>
        <c:lblOffset val="100"/>
        <c:noMultiLvlLbl val="0"/>
      </c:catAx>
      <c:valAx>
        <c:axId val="567345160"/>
        <c:scaling>
          <c:orientation val="minMax"/>
          <c:max val="0.2"/>
          <c:min val="-0.8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215416"/>
        <c:crosses val="max"/>
        <c:crossBetween val="between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egendEntry>
        <c:idx val="2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</c:legendEntry>
      <c:layout>
        <c:manualLayout>
          <c:xMode val="edge"/>
          <c:yMode val="edge"/>
          <c:x val="0.12983830048383826"/>
          <c:y val="0.95449511118802555"/>
          <c:w val="0.73749850684113361"/>
          <c:h val="3.334102467960731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0809249402"/>
          <c:y val="3.7095363079615125E-3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311904866640304"/>
          <c:y val="0.13139238436316977"/>
          <c:w val="0.69955066789835629"/>
          <c:h val="0.75858562072264257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explosion val="6"/>
            <c:spPr>
              <a:pattFill prst="plaid">
                <a:fgClr>
                  <a:schemeClr val="tx1"/>
                </a:fgClr>
                <a:bgClr>
                  <a:schemeClr val="bg1">
                    <a:lumMod val="6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C4-4FE3-817E-D061FC07D533}"/>
              </c:ext>
            </c:extLst>
          </c:dPt>
          <c:dPt>
            <c:idx val="2"/>
            <c:bubble3D val="0"/>
            <c:explosion val="5"/>
            <c:spPr>
              <a:pattFill prst="dkHorz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C4-4FE3-817E-D061FC07D533}"/>
              </c:ext>
            </c:extLst>
          </c:dPt>
          <c:dPt>
            <c:idx val="3"/>
            <c:bubble3D val="0"/>
            <c:explosion val="10"/>
            <c:spPr>
              <a:pattFill prst="dashUpDiag">
                <a:fgClr>
                  <a:srgbClr val="FFFFFF"/>
                </a:fgClr>
                <a:bgClr>
                  <a:schemeClr val="tx1">
                    <a:lumMod val="65000"/>
                    <a:lumOff val="35000"/>
                  </a:schemeClr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C4-4FE3-817E-D061FC07D533}"/>
              </c:ext>
            </c:extLst>
          </c:dPt>
          <c:dPt>
            <c:idx val="4"/>
            <c:bubble3D val="0"/>
            <c:explosion val="7"/>
            <c:spPr>
              <a:pattFill prst="dashUpDiag">
                <a:fgClr>
                  <a:schemeClr val="tx1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C4-4FE3-817E-D061FC07D533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6C4-4FE3-817E-D061FC07D533}"/>
              </c:ext>
            </c:extLst>
          </c:dPt>
          <c:dPt>
            <c:idx val="6"/>
            <c:bubble3D val="0"/>
            <c:spPr>
              <a:pattFill prst="wdUpDiag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C4-4FE3-817E-D061FC07D533}"/>
              </c:ext>
            </c:extLst>
          </c:dPt>
          <c:dPt>
            <c:idx val="7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6C4-4FE3-817E-D061FC07D533}"/>
              </c:ext>
            </c:extLst>
          </c:dPt>
          <c:dPt>
            <c:idx val="8"/>
            <c:bubble3D val="0"/>
            <c:spPr>
              <a:pattFill prst="diagBrick">
                <a:fgClr>
                  <a:schemeClr val="tx1"/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86C4-4FE3-817E-D061FC07D533}"/>
              </c:ext>
            </c:extLst>
          </c:dPt>
          <c:dPt>
            <c:idx val="9"/>
            <c:bubble3D val="0"/>
            <c:spPr>
              <a:pattFill prst="trellis">
                <a:fgClr>
                  <a:schemeClr val="tx1">
                    <a:lumMod val="65000"/>
                    <a:lumOff val="35000"/>
                  </a:schemeClr>
                </a:fgClr>
                <a:bgClr>
                  <a:srgbClr val="FFFFFF"/>
                </a:bgClr>
              </a:patt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6C4-4FE3-817E-D061FC07D533}"/>
              </c:ext>
            </c:extLst>
          </c:dPt>
          <c:dPt>
            <c:idx val="10"/>
            <c:bubble3D val="0"/>
            <c:explosion val="4"/>
            <c:spPr>
              <a:pattFill prst="lgConfetti">
                <a:fgClr>
                  <a:schemeClr val="tx1">
                    <a:lumMod val="85000"/>
                    <a:lumOff val="15000"/>
                  </a:schemeClr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3-86C4-4FE3-817E-D061FC07D5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6C4-4FE3-817E-D061FC07D533}"/>
                </c:ext>
              </c:extLst>
            </c:dLbl>
            <c:dLbl>
              <c:idx val="1"/>
              <c:layout>
                <c:manualLayout>
                  <c:x val="-1.149271983460168E-2"/>
                  <c:y val="3.767900507763641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nepriame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náklady bez subvencií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indirect costs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without subsidies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6C4-4FE3-817E-D061FC07D533}"/>
                </c:ext>
              </c:extLst>
            </c:dLbl>
            <c:dLbl>
              <c:idx val="2"/>
              <c:layout>
                <c:manualLayout>
                  <c:x val="9.8740450739747184E-3"/>
                  <c:y val="0.1463783615833069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25,8 %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C4-4FE3-817E-D061FC07D533}"/>
                </c:ext>
              </c:extLst>
            </c:dLbl>
            <c:dLbl>
              <c:idx val="3"/>
              <c:layout>
                <c:manualLayout>
                  <c:x val="0"/>
                  <c:y val="-5.674622447894950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priamych nákladov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of direct costs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6C4-4FE3-817E-D061FC07D533}"/>
                </c:ext>
              </c:extLst>
            </c:dLbl>
            <c:dLbl>
              <c:idx val="4"/>
              <c:layout>
                <c:manualLayout>
                  <c:x val="0.15005428232085521"/>
                  <c:y val="-6.7130767532563099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6C4-4FE3-817E-D061FC07D5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C4-4FE3-817E-D061FC07D533}"/>
                </c:ext>
              </c:extLst>
            </c:dLbl>
            <c:dLbl>
              <c:idx val="6"/>
              <c:layout>
                <c:manualLayout>
                  <c:x val="1.2431619231953553E-2"/>
                  <c:y val="-1.6385802242009517E-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49,2 %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6C4-4FE3-817E-D061FC07D533}"/>
                </c:ext>
              </c:extLst>
            </c:dLbl>
            <c:dLbl>
              <c:idx val="7"/>
              <c:layout>
                <c:manualLayout>
                  <c:x val="1.3888888888888937E-3"/>
                  <c:y val="-2.295552367288379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7,6 %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6C4-4FE3-817E-D061FC07D533}"/>
                </c:ext>
              </c:extLst>
            </c:dLbl>
            <c:dLbl>
              <c:idx val="8"/>
              <c:layout>
                <c:manualLayout>
                  <c:x val="1.3306939984457261E-2"/>
                  <c:y val="6.5913770124528953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Remuner. and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addit.payments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6C4-4FE3-817E-D061FC07D533}"/>
                </c:ext>
              </c:extLst>
            </c:dLbl>
            <c:dLbl>
              <c:idx val="9"/>
              <c:layout>
                <c:manualLayout>
                  <c:x val="-0.14782750480212345"/>
                  <c:y val="6.8538769102460317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2,7 %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6C4-4FE3-817E-D061FC07D533}"/>
                </c:ext>
              </c:extLst>
            </c:dLbl>
            <c:dLbl>
              <c:idx val="10"/>
              <c:layout>
                <c:manualLayout>
                  <c:x val="-4.0179005557266237E-2"/>
                  <c:y val="-0.1722496136581059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remuneration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9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63,8 %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6C4-4FE3-817E-D061FC07D53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 Other indirect costs without subsidies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General</c:formatCode>
                <c:ptCount val="10"/>
                <c:pt idx="1">
                  <c:v>2.19</c:v>
                </c:pt>
                <c:pt idx="2">
                  <c:v>25.79</c:v>
                </c:pt>
                <c:pt idx="3">
                  <c:v>0.68</c:v>
                </c:pt>
                <c:pt idx="4">
                  <c:v>10.01</c:v>
                </c:pt>
                <c:pt idx="6">
                  <c:v>49.2</c:v>
                </c:pt>
                <c:pt idx="7">
                  <c:v>7.58</c:v>
                </c:pt>
                <c:pt idx="8">
                  <c:v>4.18</c:v>
                </c:pt>
                <c:pt idx="9">
                  <c:v>2.81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6C4-4FE3-817E-D061FC07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50000"/>
                </a:schemeClr>
              </a:solidFill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G13 Štruktúra nákladov práce podľa ekonomickej činnosti</a:t>
            </a: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economic activity </a:t>
            </a:r>
          </a:p>
        </c:rich>
      </c:tx>
      <c:layout>
        <c:manualLayout>
          <c:xMode val="edge"/>
          <c:yMode val="edge"/>
          <c:x val="0.34727554671532429"/>
          <c:y val="1.890217613288255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683482592771735"/>
          <c:y val="7.8651206063219042E-2"/>
          <c:w val="0.62930958292024108"/>
          <c:h val="0.784588864432291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'graf13 štrukt_odv_data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(2)'!$C$3:$C$18</c:f>
              <c:numCache>
                <c:formatCode>0.00</c:formatCode>
                <c:ptCount val="16"/>
                <c:pt idx="0">
                  <c:v>0.54</c:v>
                </c:pt>
                <c:pt idx="1">
                  <c:v>0.49</c:v>
                </c:pt>
                <c:pt idx="2">
                  <c:v>0.49584237088442501</c:v>
                </c:pt>
                <c:pt idx="3">
                  <c:v>0.49040005288014099</c:v>
                </c:pt>
                <c:pt idx="4">
                  <c:v>0.47100558941647797</c:v>
                </c:pt>
                <c:pt idx="5">
                  <c:v>0.53845753256254492</c:v>
                </c:pt>
                <c:pt idx="6">
                  <c:v>0.54629796290570098</c:v>
                </c:pt>
                <c:pt idx="7">
                  <c:v>0.47951967462223005</c:v>
                </c:pt>
                <c:pt idx="8">
                  <c:v>0.50696409573940893</c:v>
                </c:pt>
                <c:pt idx="9">
                  <c:v>0.48699151933566398</c:v>
                </c:pt>
                <c:pt idx="10">
                  <c:v>0.49883552894850802</c:v>
                </c:pt>
                <c:pt idx="11">
                  <c:v>0.53870544065733905</c:v>
                </c:pt>
                <c:pt idx="12">
                  <c:v>0.47440849037591698</c:v>
                </c:pt>
                <c:pt idx="13">
                  <c:v>0.40759803013582796</c:v>
                </c:pt>
                <c:pt idx="14">
                  <c:v>0.401936608769837</c:v>
                </c:pt>
                <c:pt idx="15">
                  <c:v>0.496443185490894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7-479C-9088-23719DA3358F}"/>
            </c:ext>
          </c:extLst>
        </c:ser>
        <c:ser>
          <c:idx val="1"/>
          <c:order val="1"/>
          <c:tx>
            <c:strRef>
              <c:f>'graf13 štrukt_odv_data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(2)'!$D$3:$D$18</c:f>
              <c:numCache>
                <c:formatCode>0.00</c:formatCode>
                <c:ptCount val="16"/>
                <c:pt idx="0">
                  <c:v>7.0000000000000007E-2</c:v>
                </c:pt>
                <c:pt idx="1">
                  <c:v>0.04</c:v>
                </c:pt>
                <c:pt idx="2">
                  <c:v>3.5299999999999998E-2</c:v>
                </c:pt>
                <c:pt idx="3">
                  <c:v>1.95E-2</c:v>
                </c:pt>
                <c:pt idx="4">
                  <c:v>4.6600000000000003E-2</c:v>
                </c:pt>
                <c:pt idx="5">
                  <c:v>6.8400000000000002E-2</c:v>
                </c:pt>
                <c:pt idx="6">
                  <c:v>7.1800000000000003E-2</c:v>
                </c:pt>
                <c:pt idx="7">
                  <c:v>0.10189999999999999</c:v>
                </c:pt>
                <c:pt idx="8">
                  <c:v>0.10289999999999999</c:v>
                </c:pt>
                <c:pt idx="9">
                  <c:v>8.3800000000000013E-2</c:v>
                </c:pt>
                <c:pt idx="10">
                  <c:v>0.11119999999999999</c:v>
                </c:pt>
                <c:pt idx="11">
                  <c:v>9.01E-2</c:v>
                </c:pt>
                <c:pt idx="12">
                  <c:v>6.7299999999999999E-2</c:v>
                </c:pt>
                <c:pt idx="13">
                  <c:v>0.11410000000000001</c:v>
                </c:pt>
                <c:pt idx="14">
                  <c:v>0.12789999999999999</c:v>
                </c:pt>
                <c:pt idx="15">
                  <c:v>8.8000000000000009E-2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7-479C-9088-23719DA3358F}"/>
            </c:ext>
          </c:extLst>
        </c:ser>
        <c:ser>
          <c:idx val="2"/>
          <c:order val="2"/>
          <c:tx>
            <c:strRef>
              <c:f>'graf13 štrukt_odv_data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(2)'!$E$3:$E$18</c:f>
              <c:numCache>
                <c:formatCode>0.00</c:formatCode>
                <c:ptCount val="16"/>
                <c:pt idx="0">
                  <c:v>0.05</c:v>
                </c:pt>
                <c:pt idx="1">
                  <c:v>0.08</c:v>
                </c:pt>
                <c:pt idx="2">
                  <c:v>0.11081146196728066</c:v>
                </c:pt>
                <c:pt idx="3">
                  <c:v>8.6589962846507829E-2</c:v>
                </c:pt>
                <c:pt idx="4">
                  <c:v>0.12302924011612199</c:v>
                </c:pt>
                <c:pt idx="5">
                  <c:v>3.8089378459599268E-2</c:v>
                </c:pt>
                <c:pt idx="6">
                  <c:v>4.1976107534763975E-2</c:v>
                </c:pt>
                <c:pt idx="7">
                  <c:v>4.5163627413991138E-2</c:v>
                </c:pt>
                <c:pt idx="8">
                  <c:v>3.6946741397186331E-2</c:v>
                </c:pt>
                <c:pt idx="9">
                  <c:v>6.9938436115252356E-2</c:v>
                </c:pt>
                <c:pt idx="10">
                  <c:v>4.3702737178303003E-2</c:v>
                </c:pt>
                <c:pt idx="11">
                  <c:v>2.7670473283652769E-2</c:v>
                </c:pt>
                <c:pt idx="12">
                  <c:v>8.0368619042620437E-2</c:v>
                </c:pt>
                <c:pt idx="13">
                  <c:v>7.9040435291171537E-2</c:v>
                </c:pt>
                <c:pt idx="14">
                  <c:v>8.6816919955787386E-2</c:v>
                </c:pt>
                <c:pt idx="15">
                  <c:v>5.4911285440582096E-2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67-479C-9088-23719DA3358F}"/>
            </c:ext>
          </c:extLst>
        </c:ser>
        <c:ser>
          <c:idx val="3"/>
          <c:order val="3"/>
          <c:tx>
            <c:strRef>
              <c:f>'graf13 štrukt_odv_data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>
                  <a:lumMod val="50000"/>
                  <a:lumOff val="50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(2)'!$F$3:$F$18</c:f>
              <c:numCache>
                <c:formatCode>0.00</c:formatCode>
                <c:ptCount val="16"/>
                <c:pt idx="0">
                  <c:v>0.1</c:v>
                </c:pt>
                <c:pt idx="1">
                  <c:v>0.15</c:v>
                </c:pt>
                <c:pt idx="2">
                  <c:v>8.5370799735731404E-2</c:v>
                </c:pt>
                <c:pt idx="3">
                  <c:v>0.129830434393745</c:v>
                </c:pt>
                <c:pt idx="4">
                  <c:v>7.8063657837978098E-2</c:v>
                </c:pt>
                <c:pt idx="5">
                  <c:v>8.4181630838861293E-2</c:v>
                </c:pt>
                <c:pt idx="6">
                  <c:v>8.180114103172921E-2</c:v>
                </c:pt>
                <c:pt idx="7">
                  <c:v>8.8747111072843901E-2</c:v>
                </c:pt>
                <c:pt idx="8">
                  <c:v>8.2209507080779898E-2</c:v>
                </c:pt>
                <c:pt idx="9">
                  <c:v>9.8976452738463602E-2</c:v>
                </c:pt>
                <c:pt idx="10">
                  <c:v>9.9444742063802494E-2</c:v>
                </c:pt>
                <c:pt idx="11">
                  <c:v>0.103739274980496</c:v>
                </c:pt>
                <c:pt idx="12">
                  <c:v>0.10202906145962899</c:v>
                </c:pt>
                <c:pt idx="13">
                  <c:v>9.3641240553403712E-2</c:v>
                </c:pt>
                <c:pt idx="14">
                  <c:v>0.10269917436530999</c:v>
                </c:pt>
                <c:pt idx="15">
                  <c:v>9.0100969764690203E-2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67-479C-9088-23719DA3358F}"/>
            </c:ext>
          </c:extLst>
        </c:ser>
        <c:ser>
          <c:idx val="4"/>
          <c:order val="4"/>
          <c:tx>
            <c:strRef>
              <c:f>'graf13 štrukt_odv_data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(2)'!$G$3:$G$18</c:f>
              <c:numCache>
                <c:formatCode>0.00</c:formatCode>
                <c:ptCount val="16"/>
                <c:pt idx="0">
                  <c:v>0.27</c:v>
                </c:pt>
                <c:pt idx="1">
                  <c:v>0.27</c:v>
                </c:pt>
                <c:pt idx="2">
                  <c:v>0.25396623807521501</c:v>
                </c:pt>
                <c:pt idx="3">
                  <c:v>0.25360318807859</c:v>
                </c:pt>
                <c:pt idx="4">
                  <c:v>0.24838686843898</c:v>
                </c:pt>
                <c:pt idx="5">
                  <c:v>0.253546800119197</c:v>
                </c:pt>
                <c:pt idx="6">
                  <c:v>0.255463624514078</c:v>
                </c:pt>
                <c:pt idx="7">
                  <c:v>0.24539310688819199</c:v>
                </c:pt>
                <c:pt idx="8">
                  <c:v>0.25197626684404201</c:v>
                </c:pt>
                <c:pt idx="9">
                  <c:v>0.26351581630906601</c:v>
                </c:pt>
                <c:pt idx="10">
                  <c:v>0.26099569655926902</c:v>
                </c:pt>
                <c:pt idx="11">
                  <c:v>0.26370775421715398</c:v>
                </c:pt>
                <c:pt idx="12">
                  <c:v>0.25866845987704101</c:v>
                </c:pt>
                <c:pt idx="13">
                  <c:v>0.25008391345235803</c:v>
                </c:pt>
                <c:pt idx="14">
                  <c:v>0.25906781180123101</c:v>
                </c:pt>
                <c:pt idx="15">
                  <c:v>0.25608233557564902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67-479C-9088-23719DA3358F}"/>
            </c:ext>
          </c:extLst>
        </c:ser>
        <c:ser>
          <c:idx val="5"/>
          <c:order val="5"/>
          <c:tx>
            <c:strRef>
              <c:f>'graf13 štrukt_odv_data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'graf13 štrukt_odv_data (2)'!$A$3:$B$18</c:f>
              <c:strCache>
                <c:ptCount val="16"/>
                <c:pt idx="0">
                  <c:v>S Ostatné činnosti / Other activities</c:v>
                </c:pt>
                <c:pt idx="1">
                  <c:v>R Umenie, zábava a rekreácia / Arts, recreation</c:v>
                </c:pt>
                <c:pt idx="2">
                  <c:v>Q Zdravotníctvo a soc.pomoc / Health, soc. work activ.</c:v>
                </c:pt>
                <c:pt idx="3">
                  <c:v>P Vzdelávanie / Education</c:v>
                </c:pt>
                <c:pt idx="4">
                  <c:v>O Verej.správa, soc.zabezp. / Public admin., social secur.</c:v>
                </c:pt>
                <c:pt idx="5">
                  <c:v>M Odborné, vedec.a tech.čin. / Profession., tech. activ.</c:v>
                </c:pt>
                <c:pt idx="6">
                  <c:v>L Čin. v obl.nehnuteľností / Real estate activities</c:v>
                </c:pt>
                <c:pt idx="7">
                  <c:v>K Finanč. a poisťov.činnosti / Financ., insur. activities</c:v>
                </c:pt>
                <c:pt idx="8">
                  <c:v>J Informácie a komunikácie / Information, communication</c:v>
                </c:pt>
                <c:pt idx="9">
                  <c:v>H Doprava a skladovanie / Transportaion, storage</c:v>
                </c:pt>
                <c:pt idx="10">
                  <c:v>G Veľkoobchod a maloob. / Wholesale, retail trade</c:v>
                </c:pt>
                <c:pt idx="11">
                  <c:v>F Stavebníctvo / Construction</c:v>
                </c:pt>
                <c:pt idx="12">
                  <c:v>E Dodávka vody, odpady / Water supply, waste</c:v>
                </c:pt>
                <c:pt idx="13">
                  <c:v>D Dod.elektriny, plynu, pary / Electricity, gas supply</c:v>
                </c:pt>
                <c:pt idx="14">
                  <c:v>B Ťažba a dobývanie / Mining and quarrying</c:v>
                </c:pt>
                <c:pt idx="15">
                  <c:v>A Pôdohospodárstvo / Agriculture</c:v>
                </c:pt>
              </c:strCache>
            </c:strRef>
          </c:cat>
          <c:val>
            <c:numRef>
              <c:f>'graf13 štrukt_odv_data (2)'!$H$3:$H$18</c:f>
              <c:numCache>
                <c:formatCode>0.00</c:formatCode>
                <c:ptCount val="16"/>
                <c:pt idx="0">
                  <c:v>-0.04</c:v>
                </c:pt>
                <c:pt idx="1">
                  <c:v>-0.03</c:v>
                </c:pt>
                <c:pt idx="2">
                  <c:v>1.8701635246641299E-2</c:v>
                </c:pt>
                <c:pt idx="3">
                  <c:v>2.0079141409338228E-2</c:v>
                </c:pt>
                <c:pt idx="4">
                  <c:v>3.2892671431372061E-2</c:v>
                </c:pt>
                <c:pt idx="5">
                  <c:v>1.7296819648382263E-2</c:v>
                </c:pt>
                <c:pt idx="6">
                  <c:v>2.7068204115255922E-3</c:v>
                </c:pt>
                <c:pt idx="7">
                  <c:v>3.9312602391055676E-2</c:v>
                </c:pt>
                <c:pt idx="8">
                  <c:v>1.9016036269162359E-2</c:v>
                </c:pt>
                <c:pt idx="9">
                  <c:v>-3.1780193951092082E-3</c:v>
                </c:pt>
                <c:pt idx="10">
                  <c:v>-1.419597012813946E-2</c:v>
                </c:pt>
                <c:pt idx="11">
                  <c:v>-2.3881252100281726E-2</c:v>
                </c:pt>
                <c:pt idx="12">
                  <c:v>1.7233867916686321E-2</c:v>
                </c:pt>
                <c:pt idx="13">
                  <c:v>5.5551661119815243E-2</c:v>
                </c:pt>
                <c:pt idx="14">
                  <c:v>2.1540786119014495E-2</c:v>
                </c:pt>
                <c:pt idx="15">
                  <c:v>1.443469675660395E-2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67-479C-9088-23719DA33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6336"/>
        <c:axId val="567346728"/>
      </c:barChart>
      <c:catAx>
        <c:axId val="567346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728"/>
        <c:crosses val="autoZero"/>
        <c:auto val="1"/>
        <c:lblAlgn val="ctr"/>
        <c:lblOffset val="100"/>
        <c:noMultiLvlLbl val="0"/>
      </c:catAx>
      <c:valAx>
        <c:axId val="56734672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6336"/>
        <c:crosses val="autoZero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4.7320807237299929E-2"/>
          <c:y val="0.91806485284440364"/>
          <c:w val="0.92781812503082206"/>
          <c:h val="5.4976060269123404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 panose="020B0606020202030204" pitchFamily="34" charset="0"/>
              <a:ea typeface="Arial Narrow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 w="1587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G15 Štruktúra nákladov práce podľa veľkosti organizácie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size of reporting unit </a:t>
            </a:r>
          </a:p>
        </c:rich>
      </c:tx>
      <c:layout>
        <c:manualLayout>
          <c:xMode val="edge"/>
          <c:yMode val="edge"/>
          <c:x val="0.34223387525411098"/>
          <c:y val="1.5511348235123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02969331338788"/>
          <c:y val="0.11599463165341121"/>
          <c:w val="0.66985550605756861"/>
          <c:h val="0.695951410596289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'graf15štrukt_veľkosť_data (2)'!$C$2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(2)'!$C$3:$C$10</c:f>
              <c:numCache>
                <c:formatCode>0.00</c:formatCode>
                <c:ptCount val="8"/>
                <c:pt idx="0">
                  <c:v>0.45435495642622004</c:v>
                </c:pt>
                <c:pt idx="1">
                  <c:v>0.47428929586285795</c:v>
                </c:pt>
                <c:pt idx="2">
                  <c:v>0.467068352162404</c:v>
                </c:pt>
                <c:pt idx="3">
                  <c:v>0.47485072702118403</c:v>
                </c:pt>
                <c:pt idx="4">
                  <c:v>0.48902756958974697</c:v>
                </c:pt>
                <c:pt idx="5">
                  <c:v>0.50598625599708502</c:v>
                </c:pt>
                <c:pt idx="6">
                  <c:v>0.53009067641297603</c:v>
                </c:pt>
                <c:pt idx="7">
                  <c:v>0.55738210151494405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2-4816-99A3-0CC5E745B6B4}"/>
            </c:ext>
          </c:extLst>
        </c:ser>
        <c:ser>
          <c:idx val="1"/>
          <c:order val="1"/>
          <c:tx>
            <c:strRef>
              <c:f>'graf15štrukt_veľkosť_data (2)'!$D$2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(2)'!$D$3:$D$10</c:f>
              <c:numCache>
                <c:formatCode>0.00</c:formatCode>
                <c:ptCount val="8"/>
                <c:pt idx="0">
                  <c:v>6.6661552727347598E-2</c:v>
                </c:pt>
                <c:pt idx="1">
                  <c:v>7.4399551989149396E-2</c:v>
                </c:pt>
                <c:pt idx="2">
                  <c:v>8.7655134530641693E-2</c:v>
                </c:pt>
                <c:pt idx="3">
                  <c:v>9.0517349143603709E-2</c:v>
                </c:pt>
                <c:pt idx="4">
                  <c:v>7.5733570119245502E-2</c:v>
                </c:pt>
                <c:pt idx="5">
                  <c:v>7.6241948128124196E-2</c:v>
                </c:pt>
                <c:pt idx="6">
                  <c:v>7.6468550807498301E-2</c:v>
                </c:pt>
                <c:pt idx="7">
                  <c:v>6.8095755800054697E-2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2-4816-99A3-0CC5E745B6B4}"/>
            </c:ext>
          </c:extLst>
        </c:ser>
        <c:ser>
          <c:idx val="2"/>
          <c:order val="2"/>
          <c:tx>
            <c:strRef>
              <c:f>'graf15štrukt_veľkosť_data (2)'!$E$2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(2)'!$E$3:$E$10</c:f>
              <c:numCache>
                <c:formatCode>0.00</c:formatCode>
                <c:ptCount val="8"/>
                <c:pt idx="0">
                  <c:v>0.1013602287605329</c:v>
                </c:pt>
                <c:pt idx="1">
                  <c:v>8.2886435217749715E-2</c:v>
                </c:pt>
                <c:pt idx="2">
                  <c:v>8.12345511568488E-2</c:v>
                </c:pt>
                <c:pt idx="3">
                  <c:v>7.7667374327625813E-2</c:v>
                </c:pt>
                <c:pt idx="4">
                  <c:v>7.1303045707880347E-2</c:v>
                </c:pt>
                <c:pt idx="5">
                  <c:v>5.9698507697585369E-2</c:v>
                </c:pt>
                <c:pt idx="6">
                  <c:v>4.1570602707757809E-2</c:v>
                </c:pt>
                <c:pt idx="7">
                  <c:v>2.6049280158036286E-2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2-4816-99A3-0CC5E745B6B4}"/>
            </c:ext>
          </c:extLst>
        </c:ser>
        <c:ser>
          <c:idx val="3"/>
          <c:order val="3"/>
          <c:tx>
            <c:strRef>
              <c:f>'graf15štrukt_veľkosť_data (2)'!$F$2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(2)'!$F$3:$F$10</c:f>
              <c:numCache>
                <c:formatCode>0.00</c:formatCode>
                <c:ptCount val="8"/>
                <c:pt idx="0">
                  <c:v>9.4702670078325502E-2</c:v>
                </c:pt>
                <c:pt idx="1">
                  <c:v>9.7272686062446406E-2</c:v>
                </c:pt>
                <c:pt idx="2">
                  <c:v>9.7282427267137497E-2</c:v>
                </c:pt>
                <c:pt idx="3">
                  <c:v>9.3347709902433407E-2</c:v>
                </c:pt>
                <c:pt idx="4">
                  <c:v>0.105835405850827</c:v>
                </c:pt>
                <c:pt idx="5">
                  <c:v>0.108419294312305</c:v>
                </c:pt>
                <c:pt idx="6">
                  <c:v>0.10981113179537899</c:v>
                </c:pt>
                <c:pt idx="7">
                  <c:v>0.10132072737521901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12-4816-99A3-0CC5E745B6B4}"/>
            </c:ext>
          </c:extLst>
        </c:ser>
        <c:ser>
          <c:idx val="4"/>
          <c:order val="4"/>
          <c:tx>
            <c:strRef>
              <c:f>'graf15štrukt_veľkosť_data (2)'!$G$2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(2)'!$G$3:$G$10</c:f>
              <c:numCache>
                <c:formatCode>0.00</c:formatCode>
                <c:ptCount val="8"/>
                <c:pt idx="0">
                  <c:v>0.25566525330263501</c:v>
                </c:pt>
                <c:pt idx="1">
                  <c:v>0.25666896178824999</c:v>
                </c:pt>
                <c:pt idx="2">
                  <c:v>0.25734251599437202</c:v>
                </c:pt>
                <c:pt idx="3">
                  <c:v>0.25622390375022397</c:v>
                </c:pt>
                <c:pt idx="4">
                  <c:v>0.25674730631911702</c:v>
                </c:pt>
                <c:pt idx="5">
                  <c:v>0.25967643538926</c:v>
                </c:pt>
                <c:pt idx="6">
                  <c:v>0.26286126947697197</c:v>
                </c:pt>
                <c:pt idx="7">
                  <c:v>0.26036855081268401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12-4816-99A3-0CC5E745B6B4}"/>
            </c:ext>
          </c:extLst>
        </c:ser>
        <c:ser>
          <c:idx val="5"/>
          <c:order val="5"/>
          <c:tx>
            <c:strRef>
              <c:f>'graf15štrukt_veľkosť_data (2)'!$H$2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'graf15štrukt_veľkosť_data (2)'!$A$3:$B$10</c:f>
              <c:strCache>
                <c:ptCount val="8"/>
                <c:pt idx="0">
                  <c:v>1000 a viac</c:v>
                </c:pt>
                <c:pt idx="1">
                  <c:v>500 - 999</c:v>
                </c:pt>
                <c:pt idx="2">
                  <c:v>250 - 499</c:v>
                </c:pt>
                <c:pt idx="3">
                  <c:v>100 - 249</c:v>
                </c:pt>
                <c:pt idx="4">
                  <c:v>50 - 99</c:v>
                </c:pt>
                <c:pt idx="5">
                  <c:v>20 - 49</c:v>
                </c:pt>
                <c:pt idx="6">
                  <c:v>10 - 19</c:v>
                </c:pt>
                <c:pt idx="7">
                  <c:v>1 - 9</c:v>
                </c:pt>
              </c:strCache>
            </c:strRef>
          </c:cat>
          <c:val>
            <c:numRef>
              <c:f>'graf15štrukt_veľkosť_data (2)'!$H$3:$H$10</c:f>
              <c:numCache>
                <c:formatCode>0.00</c:formatCode>
                <c:ptCount val="8"/>
                <c:pt idx="0">
                  <c:v>2.7255338704939701E-2</c:v>
                </c:pt>
                <c:pt idx="1">
                  <c:v>1.4483069079546456E-2</c:v>
                </c:pt>
                <c:pt idx="2">
                  <c:v>9.4170188885966954E-3</c:v>
                </c:pt>
                <c:pt idx="3">
                  <c:v>7.3929358549286658E-3</c:v>
                </c:pt>
                <c:pt idx="4">
                  <c:v>1.3531024131823344E-3</c:v>
                </c:pt>
                <c:pt idx="5">
                  <c:v>-1.0022441524358978E-2</c:v>
                </c:pt>
                <c:pt idx="6">
                  <c:v>-2.0802231200582159E-2</c:v>
                </c:pt>
                <c:pt idx="7">
                  <c:v>-1.3216415660936559E-2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12-4816-99A3-0CC5E745B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7512"/>
        <c:axId val="567347904"/>
      </c:barChart>
      <c:catAx>
        <c:axId val="567347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904"/>
        <c:crosses val="autoZero"/>
        <c:auto val="1"/>
        <c:lblAlgn val="ctr"/>
        <c:lblOffset val="100"/>
        <c:noMultiLvlLbl val="0"/>
      </c:catAx>
      <c:valAx>
        <c:axId val="567347904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7512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9664839015541925E-2"/>
          <c:y val="0.8902972407636861"/>
          <c:w val="0.85837182394085554"/>
          <c:h val="8.8315813315213793E-2"/>
        </c:manualLayout>
      </c:layout>
      <c:overlay val="0"/>
      <c:spPr>
        <a:solidFill>
          <a:schemeClr val="bg1"/>
        </a:solidFill>
        <a:ln w="12700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12700">
      <a:noFill/>
    </a:ln>
    <a:effectLst>
      <a:outerShdw blurRad="50800" dist="50800" dir="5400000" algn="ctr" rotWithShape="0">
        <a:schemeClr val="bg1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G14 Štruktúra nákladov práce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regions</a:t>
            </a:r>
          </a:p>
        </c:rich>
      </c:tx>
      <c:layout>
        <c:manualLayout>
          <c:xMode val="edge"/>
          <c:yMode val="edge"/>
          <c:x val="0.36604864830767675"/>
          <c:y val="1.379016812087678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910975077958515"/>
          <c:y val="0.12225580757629197"/>
          <c:w val="0.66967080525592715"/>
          <c:h val="0.789087632702628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'graf14 štrukt_kraje_data (2)'!$C$4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(2)'!$C$5:$C$12</c:f>
              <c:numCache>
                <c:formatCode>0.00</c:formatCode>
                <c:ptCount val="8"/>
                <c:pt idx="0">
                  <c:v>0.47737138025257203</c:v>
                </c:pt>
                <c:pt idx="1">
                  <c:v>0.50747270604272599</c:v>
                </c:pt>
                <c:pt idx="2">
                  <c:v>0.487587492344218</c:v>
                </c:pt>
                <c:pt idx="3">
                  <c:v>0.48308570372124798</c:v>
                </c:pt>
                <c:pt idx="4">
                  <c:v>0.50391275417981607</c:v>
                </c:pt>
                <c:pt idx="5">
                  <c:v>0.48938202966489103</c:v>
                </c:pt>
                <c:pt idx="6">
                  <c:v>0.49231022420923204</c:v>
                </c:pt>
                <c:pt idx="7">
                  <c:v>0.49361833891229301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7-4B7F-9DD0-82FD6DEA2664}"/>
            </c:ext>
          </c:extLst>
        </c:ser>
        <c:ser>
          <c:idx val="1"/>
          <c:order val="1"/>
          <c:tx>
            <c:strRef>
              <c:f>'graf14 štrukt_kraje_data (2)'!$D$4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(2)'!$D$5:$D$12</c:f>
              <c:numCache>
                <c:formatCode>0.00</c:formatCode>
                <c:ptCount val="8"/>
                <c:pt idx="0">
                  <c:v>5.8708399323717603E-2</c:v>
                </c:pt>
                <c:pt idx="1">
                  <c:v>6.2528793770550706E-2</c:v>
                </c:pt>
                <c:pt idx="2">
                  <c:v>6.3110317208208311E-2</c:v>
                </c:pt>
                <c:pt idx="3">
                  <c:v>8.1643429130508094E-2</c:v>
                </c:pt>
                <c:pt idx="4">
                  <c:v>7.2658986752595495E-2</c:v>
                </c:pt>
                <c:pt idx="5">
                  <c:v>8.7829550623924196E-2</c:v>
                </c:pt>
                <c:pt idx="6">
                  <c:v>7.6744687646166196E-2</c:v>
                </c:pt>
                <c:pt idx="7">
                  <c:v>8.2308976888349206E-2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7-4B7F-9DD0-82FD6DEA2664}"/>
            </c:ext>
          </c:extLst>
        </c:ser>
        <c:ser>
          <c:idx val="2"/>
          <c:order val="2"/>
          <c:tx>
            <c:strRef>
              <c:f>'graf14 štrukt_kraje_data (2)'!$E$4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chemeClr val="bg1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(2)'!$E$5:$E$12</c:f>
              <c:numCache>
                <c:formatCode>0.00</c:formatCode>
                <c:ptCount val="8"/>
                <c:pt idx="0">
                  <c:v>9.5616644130244455E-2</c:v>
                </c:pt>
                <c:pt idx="1">
                  <c:v>6.9023682448913534E-2</c:v>
                </c:pt>
                <c:pt idx="2">
                  <c:v>9.2106620478632772E-2</c:v>
                </c:pt>
                <c:pt idx="3">
                  <c:v>7.2439382117326159E-2</c:v>
                </c:pt>
                <c:pt idx="4">
                  <c:v>6.6670131512835948E-2</c:v>
                </c:pt>
                <c:pt idx="5">
                  <c:v>5.9291811477351256E-2</c:v>
                </c:pt>
                <c:pt idx="6">
                  <c:v>6.8899085135303031E-2</c:v>
                </c:pt>
                <c:pt idx="7">
                  <c:v>6.0836794385164678E-2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7-4B7F-9DD0-82FD6DEA2664}"/>
            </c:ext>
          </c:extLst>
        </c:ser>
        <c:ser>
          <c:idx val="3"/>
          <c:order val="3"/>
          <c:tx>
            <c:strRef>
              <c:f>'graf14 štrukt_kraje_data (2)'!$F$4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75">
              <a:fgClr>
                <a:srgbClr val="FFFFFF"/>
              </a:fgClr>
              <a:bgClr>
                <a:schemeClr val="tx1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(2)'!$F$5:$F$12</c:f>
              <c:numCache>
                <c:formatCode>0.00</c:formatCode>
                <c:ptCount val="8"/>
                <c:pt idx="0">
                  <c:v>0.10507529010335899</c:v>
                </c:pt>
                <c:pt idx="1">
                  <c:v>0.107470699736241</c:v>
                </c:pt>
                <c:pt idx="2">
                  <c:v>9.7122785320381003E-2</c:v>
                </c:pt>
                <c:pt idx="3">
                  <c:v>0.10481262353126701</c:v>
                </c:pt>
                <c:pt idx="4">
                  <c:v>0.102106731457023</c:v>
                </c:pt>
                <c:pt idx="5">
                  <c:v>0.10581574421949601</c:v>
                </c:pt>
                <c:pt idx="6">
                  <c:v>9.7526927187240292E-2</c:v>
                </c:pt>
                <c:pt idx="7">
                  <c:v>9.5195674988392487E-2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7-4B7F-9DD0-82FD6DEA2664}"/>
            </c:ext>
          </c:extLst>
        </c:ser>
        <c:ser>
          <c:idx val="4"/>
          <c:order val="4"/>
          <c:tx>
            <c:strRef>
              <c:f>'graf14 štrukt_kraje_data (2)'!$G$4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(2)'!$G$5:$G$12</c:f>
              <c:numCache>
                <c:formatCode>0.00</c:formatCode>
                <c:ptCount val="8"/>
                <c:pt idx="0">
                  <c:v>0.25623202145183399</c:v>
                </c:pt>
                <c:pt idx="1">
                  <c:v>0.259477875436599</c:v>
                </c:pt>
                <c:pt idx="2">
                  <c:v>0.25980127821042898</c:v>
                </c:pt>
                <c:pt idx="3">
                  <c:v>0.26047628731329903</c:v>
                </c:pt>
                <c:pt idx="4">
                  <c:v>0.25841745413262296</c:v>
                </c:pt>
                <c:pt idx="5">
                  <c:v>0.25848662659548899</c:v>
                </c:pt>
                <c:pt idx="6">
                  <c:v>0.257432796597375</c:v>
                </c:pt>
                <c:pt idx="7">
                  <c:v>0.25663801394245001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77-4B7F-9DD0-82FD6DEA2664}"/>
            </c:ext>
          </c:extLst>
        </c:ser>
        <c:ser>
          <c:idx val="5"/>
          <c:order val="5"/>
          <c:tx>
            <c:strRef>
              <c:f>'graf14 štrukt_kraje_data (2)'!$H$4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/>
              </a:fgClr>
              <a:bgClr>
                <a:srgbClr val="FFFFFF"/>
              </a:bgClr>
            </a:pattFill>
            <a:ln w="12700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'graf14 štrukt_kraje_data (2)'!$A$5:$B$12</c:f>
              <c:strCache>
                <c:ptCount val="8"/>
                <c:pt idx="0">
                  <c:v>Košický</c:v>
                </c:pt>
                <c:pt idx="1">
                  <c:v>Prešovský</c:v>
                </c:pt>
                <c:pt idx="2">
                  <c:v>Banskobystrický</c:v>
                </c:pt>
                <c:pt idx="3">
                  <c:v>Žilinský</c:v>
                </c:pt>
                <c:pt idx="4">
                  <c:v>Nitriansky</c:v>
                </c:pt>
                <c:pt idx="5">
                  <c:v>Trenčiansky</c:v>
                </c:pt>
                <c:pt idx="6">
                  <c:v>Trnavský</c:v>
                </c:pt>
                <c:pt idx="7">
                  <c:v>Bratislavský</c:v>
                </c:pt>
              </c:strCache>
            </c:strRef>
          </c:cat>
          <c:val>
            <c:numRef>
              <c:f>'graf14 štrukt_kraje_data (2)'!$H$5:$H$12</c:f>
              <c:numCache>
                <c:formatCode>0.00</c:formatCode>
                <c:ptCount val="8"/>
                <c:pt idx="0">
                  <c:v>6.9962647382736031E-3</c:v>
                </c:pt>
                <c:pt idx="1">
                  <c:v>-5.9737574350303647E-3</c:v>
                </c:pt>
                <c:pt idx="2">
                  <c:v>2.7150643813062648E-4</c:v>
                </c:pt>
                <c:pt idx="3">
                  <c:v>-2.4574258136491924E-3</c:v>
                </c:pt>
                <c:pt idx="4">
                  <c:v>-3.7660580348940751E-3</c:v>
                </c:pt>
                <c:pt idx="5">
                  <c:v>-8.0576258115112593E-4</c:v>
                </c:pt>
                <c:pt idx="6">
                  <c:v>7.0862792246832182E-3</c:v>
                </c:pt>
                <c:pt idx="7">
                  <c:v>1.140220088334944E-2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77-4B7F-9DD0-82FD6DEA2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348688"/>
        <c:axId val="567513096"/>
      </c:barChart>
      <c:catAx>
        <c:axId val="567348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096"/>
        <c:crosses val="autoZero"/>
        <c:auto val="1"/>
        <c:lblAlgn val="ctr"/>
        <c:lblOffset val="100"/>
        <c:noMultiLvlLbl val="0"/>
      </c:catAx>
      <c:valAx>
        <c:axId val="567513096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348688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1270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G17 Štruktúra nákladov práce podľa vybraných právnych foriem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 legal types</a:t>
            </a:r>
          </a:p>
        </c:rich>
      </c:tx>
      <c:layout>
        <c:manualLayout>
          <c:xMode val="edge"/>
          <c:yMode val="edge"/>
          <c:x val="0.3324913561170198"/>
          <c:y val="2.89458893395901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490999950684737"/>
          <c:y val="0.13614576515467053"/>
          <c:w val="0.56129600710140881"/>
          <c:h val="0.689133064916003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'graf17 štrukt_pravnaforma_data'!$C$4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štrukt_pravnaforma_data'!$C$5:$C$11</c:f>
              <c:numCache>
                <c:formatCode>0.00</c:formatCode>
                <c:ptCount val="7"/>
                <c:pt idx="0">
                  <c:v>0.48383615422391002</c:v>
                </c:pt>
                <c:pt idx="1">
                  <c:v>0.48357200702851005</c:v>
                </c:pt>
                <c:pt idx="2">
                  <c:v>0.446495096730473</c:v>
                </c:pt>
                <c:pt idx="3">
                  <c:v>0.48655039544790396</c:v>
                </c:pt>
                <c:pt idx="4">
                  <c:v>0.46128666826432002</c:v>
                </c:pt>
                <c:pt idx="5">
                  <c:v>0.50958087676715802</c:v>
                </c:pt>
                <c:pt idx="6">
                  <c:v>0.52331991043326098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C-4E36-B445-D72C8C3690E4}"/>
            </c:ext>
          </c:extLst>
        </c:ser>
        <c:ser>
          <c:idx val="1"/>
          <c:order val="1"/>
          <c:tx>
            <c:strRef>
              <c:f>'graf17 štrukt_pravnaforma_data'!$D$4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štrukt_pravnaforma_data'!$D$5:$D$11</c:f>
              <c:numCache>
                <c:formatCode>0.00</c:formatCode>
                <c:ptCount val="7"/>
                <c:pt idx="0">
                  <c:v>3.3929758029231101E-2</c:v>
                </c:pt>
                <c:pt idx="1">
                  <c:v>2.66986120193516E-2</c:v>
                </c:pt>
                <c:pt idx="2">
                  <c:v>7.1651329823842799E-2</c:v>
                </c:pt>
                <c:pt idx="3">
                  <c:v>9.0283686873599292E-2</c:v>
                </c:pt>
                <c:pt idx="4">
                  <c:v>9.2689155392909492E-2</c:v>
                </c:pt>
                <c:pt idx="5">
                  <c:v>8.8448470469360801E-2</c:v>
                </c:pt>
                <c:pt idx="6">
                  <c:v>1.20406645437397E-2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9C-4E36-B445-D72C8C3690E4}"/>
            </c:ext>
          </c:extLst>
        </c:ser>
        <c:ser>
          <c:idx val="2"/>
          <c:order val="2"/>
          <c:tx>
            <c:strRef>
              <c:f>'graf17 štrukt_pravnaforma_data'!$E$4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štrukt_pravnaforma_data'!$E$5:$E$11</c:f>
              <c:numCache>
                <c:formatCode>0.00</c:formatCode>
                <c:ptCount val="7"/>
                <c:pt idx="0">
                  <c:v>0.10743289779662345</c:v>
                </c:pt>
                <c:pt idx="1">
                  <c:v>0.11329471300629342</c:v>
                </c:pt>
                <c:pt idx="2">
                  <c:v>6.8034464173277215E-2</c:v>
                </c:pt>
                <c:pt idx="3">
                  <c:v>5.6426910652570134E-2</c:v>
                </c:pt>
                <c:pt idx="4">
                  <c:v>7.7891937837607075E-2</c:v>
                </c:pt>
                <c:pt idx="5">
                  <c:v>5.0569049781174789E-2</c:v>
                </c:pt>
                <c:pt idx="6">
                  <c:v>9.3990587907046383E-2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9C-4E36-B445-D72C8C3690E4}"/>
            </c:ext>
          </c:extLst>
        </c:ser>
        <c:ser>
          <c:idx val="3"/>
          <c:order val="3"/>
          <c:tx>
            <c:strRef>
              <c:f>'graf17 štrukt_pravnaforma_data'!$F$4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štrukt_pravnaforma_data'!$F$5:$F$11</c:f>
              <c:numCache>
                <c:formatCode>0.00</c:formatCode>
                <c:ptCount val="7"/>
                <c:pt idx="0">
                  <c:v>9.9499412745546092E-2</c:v>
                </c:pt>
                <c:pt idx="1">
                  <c:v>0.100959291255432</c:v>
                </c:pt>
                <c:pt idx="2">
                  <c:v>0.116151832626238</c:v>
                </c:pt>
                <c:pt idx="3">
                  <c:v>9.0981367755915588E-2</c:v>
                </c:pt>
                <c:pt idx="4">
                  <c:v>0.101114627251459</c:v>
                </c:pt>
                <c:pt idx="5">
                  <c:v>9.9394581125138798E-2</c:v>
                </c:pt>
                <c:pt idx="6">
                  <c:v>0.104309675080223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9C-4E36-B445-D72C8C3690E4}"/>
            </c:ext>
          </c:extLst>
        </c:ser>
        <c:ser>
          <c:idx val="4"/>
          <c:order val="4"/>
          <c:tx>
            <c:strRef>
              <c:f>'graf17 štrukt_pravnaforma_data'!$G$4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štrukt_pravnaforma_data'!$G$5:$G$11</c:f>
              <c:numCache>
                <c:formatCode>0.00</c:formatCode>
                <c:ptCount val="7"/>
                <c:pt idx="0">
                  <c:v>0.25432645416164401</c:v>
                </c:pt>
                <c:pt idx="1">
                  <c:v>0.25060014694424598</c:v>
                </c:pt>
                <c:pt idx="2">
                  <c:v>0.25578404990190401</c:v>
                </c:pt>
                <c:pt idx="3">
                  <c:v>0.25564738871943699</c:v>
                </c:pt>
                <c:pt idx="4">
                  <c:v>0.257852768280457</c:v>
                </c:pt>
                <c:pt idx="5">
                  <c:v>0.26085381835669902</c:v>
                </c:pt>
                <c:pt idx="6">
                  <c:v>0.26162779471425301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9C-4E36-B445-D72C8C3690E4}"/>
            </c:ext>
          </c:extLst>
        </c:ser>
        <c:ser>
          <c:idx val="5"/>
          <c:order val="5"/>
          <c:tx>
            <c:strRef>
              <c:f>'graf17 štrukt_pravnaforma_data'!$H$4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'graf17 štrukt_pravnaforma_data'!$A$5:$B$11</c:f>
              <c:strCache>
                <c:ptCount val="7"/>
                <c:pt idx="0">
                  <c:v>Príspevková organizácia / Subsidised organization</c:v>
                </c:pt>
                <c:pt idx="1">
                  <c:v>Rozpočtová organizácia / Budgetary organization</c:v>
                </c:pt>
                <c:pt idx="2">
                  <c:v>Štátny podnik / State enterprise</c:v>
                </c:pt>
                <c:pt idx="3">
                  <c:v>Poľnohospodárske družstvo / Agriculture. cooperative</c:v>
                </c:pt>
                <c:pt idx="4">
                  <c:v>Akciová spoločnosť / Joint stock company</c:v>
                </c:pt>
                <c:pt idx="5">
                  <c:v>Spoločnosť s ruč. obmed. / Limited liability company</c:v>
                </c:pt>
                <c:pt idx="6">
                  <c:v>Verej. obchod. spoločnosť / Public commer. company</c:v>
                </c:pt>
              </c:strCache>
            </c:strRef>
          </c:cat>
          <c:val>
            <c:numRef>
              <c:f>'graf17 štrukt_pravnaforma_data'!$H$5:$H$11</c:f>
              <c:numCache>
                <c:formatCode>0.00</c:formatCode>
                <c:ptCount val="7"/>
                <c:pt idx="0">
                  <c:v>2.0975323043045759E-2</c:v>
                </c:pt>
                <c:pt idx="1">
                  <c:v>2.4875229746166464E-2</c:v>
                </c:pt>
                <c:pt idx="2">
                  <c:v>4.1883226744263737E-2</c:v>
                </c:pt>
                <c:pt idx="3">
                  <c:v>2.0110250550574027E-2</c:v>
                </c:pt>
                <c:pt idx="4">
                  <c:v>9.1648429732478793E-3</c:v>
                </c:pt>
                <c:pt idx="5">
                  <c:v>-8.8467964995307333E-3</c:v>
                </c:pt>
                <c:pt idx="6">
                  <c:v>4.7113673214763561E-3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C-4E36-B445-D72C8C369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3880"/>
        <c:axId val="567514272"/>
      </c:barChart>
      <c:catAx>
        <c:axId val="567513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4272"/>
        <c:crosses val="autoZero"/>
        <c:auto val="1"/>
        <c:lblAlgn val="ctr"/>
        <c:lblOffset val="100"/>
        <c:noMultiLvlLbl val="0"/>
      </c:catAx>
      <c:valAx>
        <c:axId val="567514272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3880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310951712051228E-2"/>
          <c:y val="0.90368090352342412"/>
          <c:w val="0.88336615543098873"/>
          <c:h val="8.531512960021628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75000"/>
            </a:schemeClr>
          </a:solidFill>
        </a:ln>
        <a:effectLst>
          <a:softEdge rad="127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59055118110236005" l="0.70866141732283583" r="0.70866141732283583" t="0.78740157480314954" header="0.31496062992126073" footer="0.31496062992126073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G16 Štruktúra nákladov práce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Labour costs structure by selected types of ownership</a:t>
            </a:r>
          </a:p>
        </c:rich>
      </c:tx>
      <c:layout>
        <c:manualLayout>
          <c:xMode val="edge"/>
          <c:yMode val="edge"/>
          <c:x val="0.32703785067618879"/>
          <c:y val="1.37889013873266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5654618407808741"/>
          <c:y val="0.11821647294088261"/>
          <c:w val="0.55681814067912361"/>
          <c:h val="0.7892179102612165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'graf16 štrukt_druhvls_data'!$C$2</c:f>
              <c:strCache>
                <c:ptCount val="1"/>
                <c:pt idx="0">
                  <c:v>základné (tarifné) mzdy a platy / Basic wages</c:v>
                </c:pt>
              </c:strCache>
            </c:strRef>
          </c:tx>
          <c:spPr>
            <a:pattFill prst="pct8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štrukt_druhvls_data'!$C$3:$C$9</c:f>
              <c:numCache>
                <c:formatCode>0.00</c:formatCode>
                <c:ptCount val="7"/>
                <c:pt idx="0">
                  <c:v>0.48319324475270697</c:v>
                </c:pt>
                <c:pt idx="1">
                  <c:v>0.473500566018904</c:v>
                </c:pt>
                <c:pt idx="2">
                  <c:v>0.52681459688469601</c:v>
                </c:pt>
                <c:pt idx="3">
                  <c:v>0.497345595249579</c:v>
                </c:pt>
                <c:pt idx="4">
                  <c:v>0.455289331219567</c:v>
                </c:pt>
                <c:pt idx="5">
                  <c:v>0.48101588274427298</c:v>
                </c:pt>
                <c:pt idx="6">
                  <c:v>0.52750592838353905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8-499C-82CA-A292BAF2910F}"/>
            </c:ext>
          </c:extLst>
        </c:ser>
        <c:ser>
          <c:idx val="1"/>
          <c:order val="1"/>
          <c:tx>
            <c:strRef>
              <c:f>'graf16 štrukt_druhvls_data'!$D$2</c:f>
              <c:strCache>
                <c:ptCount val="1"/>
                <c:pt idx="0">
                  <c:v>prémie a odmeny / Bonuses and allow. paid regularly</c:v>
                </c:pt>
              </c:strCache>
            </c:strRef>
          </c:tx>
          <c:spPr>
            <a:pattFill prst="divot">
              <a:fgClr>
                <a:schemeClr val="tx1"/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štrukt_druhvls_data'!$D$3:$D$9</c:f>
              <c:numCache>
                <c:formatCode>0.00</c:formatCode>
                <c:ptCount val="7"/>
                <c:pt idx="0">
                  <c:v>9.348695895074069E-2</c:v>
                </c:pt>
                <c:pt idx="1">
                  <c:v>9.0240912738418597E-2</c:v>
                </c:pt>
                <c:pt idx="2">
                  <c:v>4.6146533238450999E-2</c:v>
                </c:pt>
                <c:pt idx="3">
                  <c:v>3.6085656842011801E-2</c:v>
                </c:pt>
                <c:pt idx="4">
                  <c:v>4.8427260451854304E-2</c:v>
                </c:pt>
                <c:pt idx="5">
                  <c:v>9.6620267302057902E-2</c:v>
                </c:pt>
                <c:pt idx="6">
                  <c:v>8.6724337428524409E-2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8-499C-82CA-A292BAF2910F}"/>
            </c:ext>
          </c:extLst>
        </c:ser>
        <c:ser>
          <c:idx val="2"/>
          <c:order val="2"/>
          <c:tx>
            <c:strRef>
              <c:f>'graf16 štrukt_druhvls_data'!$E$2</c:f>
              <c:strCache>
                <c:ptCount val="1"/>
                <c:pt idx="0">
                  <c:v>ostatné zložky mzdy / Other wage compon.</c:v>
                </c:pt>
              </c:strCache>
            </c:strRef>
          </c:tx>
          <c:spPr>
            <a:pattFill prst="dashUpDiag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štrukt_druhvls_data'!$E$3:$E$9</c:f>
              <c:numCache>
                <c:formatCode>0.00</c:formatCode>
                <c:ptCount val="7"/>
                <c:pt idx="0">
                  <c:v>6.1444755397455857E-2</c:v>
                </c:pt>
                <c:pt idx="1">
                  <c:v>6.6559037017209915E-2</c:v>
                </c:pt>
                <c:pt idx="2">
                  <c:v>6.9446559761588769E-2</c:v>
                </c:pt>
                <c:pt idx="3">
                  <c:v>7.4596409538548791E-2</c:v>
                </c:pt>
                <c:pt idx="4">
                  <c:v>0.12735397352384414</c:v>
                </c:pt>
                <c:pt idx="5">
                  <c:v>5.5678555595990484E-2</c:v>
                </c:pt>
                <c:pt idx="6">
                  <c:v>4.5830648899876938E-2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D8-499C-82CA-A292BAF2910F}"/>
            </c:ext>
          </c:extLst>
        </c:ser>
        <c:ser>
          <c:idx val="3"/>
          <c:order val="3"/>
          <c:tx>
            <c:strRef>
              <c:f>'graf16 štrukt_druhvls_data'!$F$2</c:f>
              <c:strCache>
                <c:ptCount val="1"/>
                <c:pt idx="0">
                  <c:v>náhrady mzdy / Payments for day not worked</c:v>
                </c:pt>
              </c:strCache>
            </c:strRef>
          </c:tx>
          <c:spPr>
            <a:pattFill prst="pct10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9525"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štrukt_druhvls_data'!$F$3:$F$9</c:f>
              <c:numCache>
                <c:formatCode>0.00</c:formatCode>
                <c:ptCount val="7"/>
                <c:pt idx="0">
                  <c:v>9.6986635437409707E-2</c:v>
                </c:pt>
                <c:pt idx="1">
                  <c:v>9.7258961057963389E-2</c:v>
                </c:pt>
                <c:pt idx="2">
                  <c:v>0.10442202421631701</c:v>
                </c:pt>
                <c:pt idx="3">
                  <c:v>0.11732058324205</c:v>
                </c:pt>
                <c:pt idx="4">
                  <c:v>8.9207983832180399E-2</c:v>
                </c:pt>
                <c:pt idx="5">
                  <c:v>9.0650078242596313E-2</c:v>
                </c:pt>
                <c:pt idx="6">
                  <c:v>0.102932312265864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D8-499C-82CA-A292BAF2910F}"/>
            </c:ext>
          </c:extLst>
        </c:ser>
        <c:ser>
          <c:idx val="4"/>
          <c:order val="4"/>
          <c:tx>
            <c:strRef>
              <c:f>'graf16 štrukt_druhvls_data'!$G$2</c:f>
              <c:strCache>
                <c:ptCount val="1"/>
                <c:pt idx="0">
                  <c:v>povin. príspev. na soc. poist. / Statut. social secur. contrib.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štrukt_druhvls_data'!$G$3:$G$9</c:f>
              <c:numCache>
                <c:formatCode>0.00</c:formatCode>
                <c:ptCount val="7"/>
                <c:pt idx="0">
                  <c:v>0.25691543754077001</c:v>
                </c:pt>
                <c:pt idx="1">
                  <c:v>0.25776328743551497</c:v>
                </c:pt>
                <c:pt idx="2">
                  <c:v>0.26094298062697197</c:v>
                </c:pt>
                <c:pt idx="3">
                  <c:v>0.25356567894416498</c:v>
                </c:pt>
                <c:pt idx="4">
                  <c:v>0.25424305578018802</c:v>
                </c:pt>
                <c:pt idx="5">
                  <c:v>0.255098570824631</c:v>
                </c:pt>
                <c:pt idx="6">
                  <c:v>0.26220753469911701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D8-499C-82CA-A292BAF2910F}"/>
            </c:ext>
          </c:extLst>
        </c:ser>
        <c:ser>
          <c:idx val="5"/>
          <c:order val="5"/>
          <c:tx>
            <c:strRef>
              <c:f>'graf16 štrukt_druhvls_data'!$H$2</c:f>
              <c:strCache>
                <c:ptCount val="1"/>
                <c:pt idx="0">
                  <c:v>ostatné náklady práce / Other labour costs</c:v>
                </c:pt>
              </c:strCache>
            </c:strRef>
          </c:tx>
          <c:spPr>
            <a:pattFill prst="zigZag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'graf16 štrukt_druhvls_data'!$A$3:$B$9</c:f>
              <c:strCache>
                <c:ptCount val="7"/>
                <c:pt idx="0">
                  <c:v>Medzin. s prevaž.súkr.sekt. / International - private</c:v>
                </c:pt>
                <c:pt idx="1">
                  <c:v>Zahraničné / Foreign</c:v>
                </c:pt>
                <c:pt idx="2">
                  <c:v>Vlast. združ., polit. strán a cirkví / Ownership of associat.</c:v>
                </c:pt>
                <c:pt idx="3">
                  <c:v>Vlast. územ. samosprávy / Municipality - owned</c:v>
                </c:pt>
                <c:pt idx="4">
                  <c:v>Štátne / State owned</c:v>
                </c:pt>
                <c:pt idx="5">
                  <c:v>Družstevné /  Cooperative - owned</c:v>
                </c:pt>
                <c:pt idx="6">
                  <c:v>Súkromné tuzemské / Private inland</c:v>
                </c:pt>
              </c:strCache>
            </c:strRef>
          </c:cat>
          <c:val>
            <c:numRef>
              <c:f>'graf16 štrukt_druhvls_data'!$H$3:$H$9</c:f>
              <c:numCache>
                <c:formatCode>0.00</c:formatCode>
                <c:ptCount val="7"/>
                <c:pt idx="0">
                  <c:v>7.8796346765816275E-3</c:v>
                </c:pt>
                <c:pt idx="1">
                  <c:v>1.4558854332090546E-2</c:v>
                </c:pt>
                <c:pt idx="2">
                  <c:v>-7.7855292604669789E-3</c:v>
                </c:pt>
                <c:pt idx="3">
                  <c:v>2.1049364052991928E-2</c:v>
                </c:pt>
                <c:pt idx="4">
                  <c:v>2.5475681471718862E-2</c:v>
                </c:pt>
                <c:pt idx="5">
                  <c:v>2.085111413997465E-2</c:v>
                </c:pt>
                <c:pt idx="6">
                  <c:v>-2.5246489057052686E-2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D8-499C-82CA-A292BAF29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67515056"/>
        <c:axId val="567515448"/>
      </c:barChart>
      <c:catAx>
        <c:axId val="56751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448"/>
        <c:crosses val="autoZero"/>
        <c:auto val="1"/>
        <c:lblAlgn val="ctr"/>
        <c:lblOffset val="100"/>
        <c:noMultiLvlLbl val="0"/>
      </c:catAx>
      <c:valAx>
        <c:axId val="567515448"/>
        <c:scaling>
          <c:orientation val="minMax"/>
          <c:max val="1"/>
          <c:min val="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7515056"/>
        <c:crosses val="autoZero"/>
        <c:crossBetween val="between"/>
        <c:majorUnit val="0.1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G12 Štruktúra nákladov práce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Labour costs structure</a:t>
            </a:r>
          </a:p>
        </c:rich>
      </c:tx>
      <c:layout>
        <c:manualLayout>
          <c:xMode val="edge"/>
          <c:yMode val="edge"/>
          <c:x val="0.37213191447303379"/>
          <c:y val="1.53037482498937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67027559055117"/>
          <c:y val="0.11477761836441894"/>
          <c:w val="0.72636636045494207"/>
          <c:h val="0.78766140602582602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1"/>
            <c:bubble3D val="0"/>
            <c:spPr>
              <a:pattFill prst="zigZ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3A-4F0A-B0A3-A6CAD377553A}"/>
              </c:ext>
            </c:extLst>
          </c:dPt>
          <c:dPt>
            <c:idx val="2"/>
            <c:bubble3D val="0"/>
            <c:explosion val="5"/>
            <c:spPr>
              <a:pattFill prst="zigZag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3A-4F0A-B0A3-A6CAD377553A}"/>
              </c:ext>
            </c:extLst>
          </c:dPt>
          <c:dPt>
            <c:idx val="3"/>
            <c:bubble3D val="0"/>
            <c:explosion val="6"/>
            <c:spPr>
              <a:pattFill prst="smCheck">
                <a:fgClr>
                  <a:srgbClr val="FFFFFF"/>
                </a:fgClr>
                <a:bgClr>
                  <a:srgbClr val="A5A5A5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23A-4F0A-B0A3-A6CAD377553A}"/>
              </c:ext>
            </c:extLst>
          </c:dPt>
          <c:dPt>
            <c:idx val="4"/>
            <c:bubble3D val="0"/>
            <c:explosion val="7"/>
            <c:spPr>
              <a:pattFill prst="pct1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3A-4F0A-B0A3-A6CAD377553A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123A-4F0A-B0A3-A6CAD377553A}"/>
              </c:ext>
            </c:extLst>
          </c:dPt>
          <c:dPt>
            <c:idx val="6"/>
            <c:bubble3D val="0"/>
            <c:spPr>
              <a:pattFill prst="dkUpDiag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23A-4F0A-B0A3-A6CAD377553A}"/>
              </c:ext>
            </c:extLst>
          </c:dPt>
          <c:dPt>
            <c:idx val="7"/>
            <c:bubble3D val="0"/>
            <c:spPr>
              <a:pattFill prst="pct75">
                <a:fgClr>
                  <a:srgbClr val="BFBFBF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3A-4F0A-B0A3-A6CAD377553A}"/>
              </c:ext>
            </c:extLst>
          </c:dPt>
          <c:dPt>
            <c:idx val="8"/>
            <c:bubble3D val="0"/>
            <c:spPr>
              <a:pattFill prst="dashHorz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3A-4F0A-B0A3-A6CAD377553A}"/>
              </c:ext>
            </c:extLst>
          </c:dPt>
          <c:dPt>
            <c:idx val="9"/>
            <c:bubble3D val="0"/>
            <c:spPr>
              <a:pattFill prst="trellis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23A-4F0A-B0A3-A6CAD377553A}"/>
              </c:ext>
            </c:extLst>
          </c:dPt>
          <c:dPt>
            <c:idx val="10"/>
            <c:bubble3D val="0"/>
            <c:explosion val="4"/>
            <c:spPr>
              <a:pattFill prst="pct90">
                <a:fgClr>
                  <a:srgbClr val="A5A5A5"/>
                </a:fgClr>
                <a:bgClr>
                  <a:srgbClr val="FFFFFF"/>
                </a:bgClr>
              </a:patt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23A-4F0A-B0A3-A6CAD377553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137-4E57-A799-D503E48018B1}"/>
                </c:ext>
              </c:extLst>
            </c:dLbl>
            <c:dLbl>
              <c:idx val="1"/>
              <c:layout>
                <c:manualLayout>
                  <c:x val="-1.2552301255230125E-2"/>
                  <c:y val="3.159933388712740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F81AE4B2-606E-4EDC-94E7-7D31A832DB1D}" type="CATEGORYNAME">
                      <a:rPr lang="en-US"/>
                      <a:pPr>
                        <a:defRPr sz="1000" b="0" i="0" u="none" strike="noStrike" baseline="0">
                          <a:solidFill>
                            <a:srgbClr val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[NÁZOV KATEGÓRIE]</a:t>
                    </a:fld>
                    <a:r>
                      <a:rPr lang="en-US" baseline="0"/>
                      <a:t>
2,2%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85774058577406"/>
                      <c:h val="0.142149578999504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23A-4F0A-B0A3-A6CAD377553A}"/>
                </c:ext>
              </c:extLst>
            </c:dLbl>
            <c:dLbl>
              <c:idx val="2"/>
              <c:layout>
                <c:manualLayout>
                  <c:x val="2.4251968503937044E-3"/>
                  <c:y val="0.1380711485669744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Povinné príspevky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 sociálne poistenie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Statutory social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security contributions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25,8 %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3A-4F0A-B0A3-A6CAD377553A}"/>
                </c:ext>
              </c:extLst>
            </c:dLbl>
            <c:dLbl>
              <c:idx val="3"/>
              <c:layout>
                <c:manualLayout>
                  <c:x val="6.9735006973500446E-4"/>
                  <c:y val="-2.534052485638403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priamych nákladov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Othes components of direct costs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0,7 %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683403068340306"/>
                      <c:h val="0.1416542842991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123A-4F0A-B0A3-A6CAD377553A}"/>
                </c:ext>
              </c:extLst>
            </c:dLbl>
            <c:dLbl>
              <c:idx val="4"/>
              <c:layout>
                <c:manualLayout>
                  <c:x val="0.15094411315740344"/>
                  <c:y val="-6.626980691306602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Náhrady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Payments for days not worked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10 %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3A-4F0A-B0A3-A6CAD377553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3A-4F0A-B0A3-A6CAD377553A}"/>
                </c:ext>
              </c:extLst>
            </c:dLbl>
            <c:dLbl>
              <c:idx val="6"/>
              <c:layout>
                <c:manualLayout>
                  <c:x val="1.2336507099792442E-2"/>
                  <c:y val="-6.544707171633264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Základné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Basic wages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49,2 %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3A-4F0A-B0A3-A6CAD377553A}"/>
                </c:ext>
              </c:extLst>
            </c:dLbl>
            <c:dLbl>
              <c:idx val="7"/>
              <c:layout>
                <c:manualLayout>
                  <c:x val="-1.0227682871714806E-16"/>
                  <c:y val="-5.66355060000858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Bonus. and allowan.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paid regularly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7,6 %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23A-4F0A-B0A3-A6CAD377553A}"/>
                </c:ext>
              </c:extLst>
            </c:dLbl>
            <c:dLbl>
              <c:idx val="8"/>
              <c:layout>
                <c:manualLayout>
                  <c:x val="-5.8204021567410886E-6"/>
                  <c:y val="0.13560981697495836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Renumer. and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addit.paiments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4,2 %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23A-4F0A-B0A3-A6CAD377553A}"/>
                </c:ext>
              </c:extLst>
            </c:dLbl>
            <c:dLbl>
              <c:idx val="9"/>
              <c:layout>
                <c:manualLayout>
                  <c:x val="-0.1653882647514249"/>
                  <c:y val="7.269241419116814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Naturálne a ostatné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Other wage components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2,7 %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23A-4F0A-B0A3-A6CAD377553A}"/>
                </c:ext>
              </c:extLst>
            </c:dLbl>
            <c:dLbl>
              <c:idx val="10"/>
              <c:layout>
                <c:manualLayout>
                  <c:x val="-4.7532698580041513E-2"/>
                  <c:y val="-0.17733219454551835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Mzdy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Direct renumeration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and bonuses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63,8 % </a:t>
                    </a:r>
                  </a:p>
                </c:rich>
              </c:tx>
              <c:numFmt formatCode="0.0%" sourceLinked="0"/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23A-4F0A-B0A3-A6CAD377553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cap="sq"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 12_data a vypocet (2)'!$R$2:$R$11</c:f>
              <c:strCache>
                <c:ptCount val="10"/>
                <c:pt idx="1">
                  <c:v>Ostatné nepriame náklady bez subvencií Other indirect costs without subsidies</c:v>
                </c:pt>
                <c:pt idx="2">
                  <c:v>Povinné príspevky na sociálne poistenie</c:v>
                </c:pt>
                <c:pt idx="3">
                  <c:v>Ostatné priame náklady</c:v>
                </c:pt>
                <c:pt idx="4">
                  <c:v>Náhrady mzdy</c:v>
                </c:pt>
                <c:pt idx="6">
                  <c:v>základné mzdy</c:v>
                </c:pt>
                <c:pt idx="7">
                  <c:v>prémie a odmeny</c:v>
                </c:pt>
                <c:pt idx="8">
                  <c:v>príplatky a doplatky</c:v>
                </c:pt>
                <c:pt idx="9">
                  <c:v>naturálne a ostatné mzdy</c:v>
                </c:pt>
              </c:strCache>
            </c:strRef>
          </c:cat>
          <c:val>
            <c:numRef>
              <c:f>'graf 12_data a vypocet (2)'!$S$2:$S$11</c:f>
              <c:numCache>
                <c:formatCode>General</c:formatCode>
                <c:ptCount val="10"/>
                <c:pt idx="1">
                  <c:v>2.19</c:v>
                </c:pt>
                <c:pt idx="2">
                  <c:v>25.79</c:v>
                </c:pt>
                <c:pt idx="3">
                  <c:v>0.68</c:v>
                </c:pt>
                <c:pt idx="4">
                  <c:v>10.01</c:v>
                </c:pt>
                <c:pt idx="6">
                  <c:v>49.2</c:v>
                </c:pt>
                <c:pt idx="7">
                  <c:v>7.58</c:v>
                </c:pt>
                <c:pt idx="8">
                  <c:v>4.18</c:v>
                </c:pt>
                <c:pt idx="9">
                  <c:v>2.81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23A-4F0A-B0A3-A6CAD377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>
              <a:solidFill>
                <a:schemeClr val="bg1">
                  <a:lumMod val="65000"/>
                </a:schemeClr>
              </a:solidFill>
            </a:ln>
          </c:spPr>
        </c:serLines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G2 Vývoj mesačných nákladov práce na zamestnanca v rokoch 2000 - 2021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monthly labour costs per employee from 2000 - 2021</a:t>
            </a:r>
          </a:p>
        </c:rich>
      </c:tx>
      <c:layout>
        <c:manualLayout>
          <c:xMode val="edge"/>
          <c:yMode val="edge"/>
          <c:x val="0.19925303700294272"/>
          <c:y val="9.3943588463545801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813781751857294E-2"/>
          <c:y val="0.11301942670134192"/>
          <c:w val="0.83755605231549446"/>
          <c:h val="0.75730199924167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graf2_data!$C$4</c:f>
              <c:strCache>
                <c:ptCount val="1"/>
                <c:pt idx="0">
                  <c:v>Celkové mesačné náklady práce / Total monthly labour costs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chemeClr val="tx1">
                  <a:lumMod val="65000"/>
                  <a:lumOff val="35000"/>
                </a:schemeClr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graf2_data!$A$5:$B$26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graf2_data!$C$5:$C$26</c:f>
              <c:numCache>
                <c:formatCode>0.00</c:formatCode>
                <c:ptCount val="22"/>
                <c:pt idx="0">
                  <c:v>589.9850116098612</c:v>
                </c:pt>
                <c:pt idx="1">
                  <c:v>642.79479000181823</c:v>
                </c:pt>
                <c:pt idx="2">
                  <c:v>698.36466571848871</c:v>
                </c:pt>
                <c:pt idx="3">
                  <c:v>742.18117756587094</c:v>
                </c:pt>
                <c:pt idx="4">
                  <c:v>801.63936202487764</c:v>
                </c:pt>
                <c:pt idx="5">
                  <c:v>847.95270317487677</c:v>
                </c:pt>
                <c:pt idx="6">
                  <c:v>908.25188849122276</c:v>
                </c:pt>
                <c:pt idx="7">
                  <c:v>988.99411633345278</c:v>
                </c:pt>
                <c:pt idx="8">
                  <c:v>1067.7289730739415</c:v>
                </c:pt>
                <c:pt idx="9">
                  <c:v>1092.053862500034</c:v>
                </c:pt>
                <c:pt idx="10">
                  <c:v>1123.5177856109369</c:v>
                </c:pt>
                <c:pt idx="11">
                  <c:v>1172.0070187854496</c:v>
                </c:pt>
                <c:pt idx="12">
                  <c:v>1212.7992259849539</c:v>
                </c:pt>
                <c:pt idx="13">
                  <c:v>1251.5336888640636</c:v>
                </c:pt>
                <c:pt idx="14">
                  <c:v>1310.0882328373723</c:v>
                </c:pt>
                <c:pt idx="15">
                  <c:v>1343.4567529384244</c:v>
                </c:pt>
                <c:pt idx="16">
                  <c:v>1405.5523539562123</c:v>
                </c:pt>
                <c:pt idx="17">
                  <c:v>1492.4171890112207</c:v>
                </c:pt>
                <c:pt idx="18">
                  <c:v>1597.68264131146</c:v>
                </c:pt>
                <c:pt idx="19" formatCode="#,##0.00">
                  <c:v>1701.5947774006499</c:v>
                </c:pt>
                <c:pt idx="20" formatCode="#,##0.00">
                  <c:v>1725.16131009383</c:v>
                </c:pt>
                <c:pt idx="21" formatCode="#,##0.00">
                  <c:v>1804.2017574173799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564572424"/>
        <c:axId val="564572816"/>
      </c:barChart>
      <c:lineChart>
        <c:grouping val="standard"/>
        <c:varyColors val="0"/>
        <c:ser>
          <c:idx val="1"/>
          <c:order val="1"/>
          <c:tx>
            <c:strRef>
              <c:f>graf2_data!$D$4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ap="sq">
              <a:solidFill>
                <a:schemeClr val="tx1">
                  <a:alpha val="96000"/>
                </a:schemeClr>
              </a:solidFill>
              <a:prstDash val="solid"/>
              <a:beve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1-52A3-47F1-B02B-4B9EF06890CD}"/>
              </c:ext>
            </c:extLst>
          </c:dPt>
          <c:dLbls>
            <c:dLbl>
              <c:idx val="0"/>
              <c:layout>
                <c:manualLayout>
                  <c:x val="-2.2191934694603854E-2"/>
                  <c:y val="-2.083499447747687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ECFBACA3-ADFB-4F2F-A087-FFB6D2B6DC5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2A3-47F1-B02B-4B9EF06890CD}"/>
                </c:ext>
              </c:extLst>
            </c:dLbl>
            <c:dLbl>
              <c:idx val="1"/>
              <c:layout>
                <c:manualLayout>
                  <c:x val="-1.8188177684505119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264603F8-E469-41AB-816F-216631B930F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2A3-47F1-B02B-4B9EF06890CD}"/>
                </c:ext>
              </c:extLst>
            </c:dLbl>
            <c:dLbl>
              <c:idx val="2"/>
              <c:layout>
                <c:manualLayout>
                  <c:x val="-2.238544945785241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78E6360F-EA9F-4E76-9BC7-C92ECA19954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52A3-47F1-B02B-4B9EF06890CD}"/>
                </c:ext>
              </c:extLst>
            </c:dLbl>
            <c:dLbl>
              <c:idx val="3"/>
              <c:layout>
                <c:manualLayout>
                  <c:x val="-2.9487632901819501E-2"/>
                  <c:y val="-1.960361797577068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BD3533BA-0230-4698-BC25-F16C1D929830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2A3-47F1-B02B-4B9EF06890CD}"/>
                </c:ext>
              </c:extLst>
            </c:dLbl>
            <c:dLbl>
              <c:idx val="4"/>
              <c:layout>
                <c:manualLayout>
                  <c:x val="-2.098632983377078E-2"/>
                  <c:y val="-2.1780484039208108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12D0025-18DE-4E9F-9F30-EF4F967DFA5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52A3-47F1-B02B-4B9EF06890CD}"/>
                </c:ext>
              </c:extLst>
            </c:dLbl>
            <c:dLbl>
              <c:idx val="5"/>
              <c:layout>
                <c:manualLayout>
                  <c:x val="-2.378454004896817E-2"/>
                  <c:y val="-1.986754966887422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8E0CF69D-AF8C-45CB-B25C-44A59D269EA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2A3-47F1-B02B-4B9EF06890CD}"/>
                </c:ext>
              </c:extLst>
            </c:dLbl>
            <c:dLbl>
              <c:idx val="6"/>
              <c:layout>
                <c:manualLayout>
                  <c:x val="-1.9587268275620847E-2"/>
                  <c:y val="-2.649006622516561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2AD17C-06D5-48B4-8914-62230BDA271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52A3-47F1-B02B-4B9EF06890CD}"/>
                </c:ext>
              </c:extLst>
            </c:dLbl>
            <c:dLbl>
              <c:idx val="7"/>
              <c:layout>
                <c:manualLayout>
                  <c:x val="-1.8188210848643919E-2"/>
                  <c:y val="-2.266421144989589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D8F423D7-E26C-4C97-B409-E09BAFFB03A7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52A3-47F1-B02B-4B9EF06890CD}"/>
                </c:ext>
              </c:extLst>
            </c:dLbl>
            <c:dLbl>
              <c:idx val="8"/>
              <c:layout>
                <c:manualLayout>
                  <c:x val="-8.3945756780402624E-3"/>
                  <c:y val="-1.91327662234473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CAEE8561-30E5-4152-8317-967D32D95471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52A3-47F1-B02B-4B9EF06890CD}"/>
                </c:ext>
              </c:extLst>
            </c:dLbl>
            <c:dLbl>
              <c:idx val="9"/>
              <c:layout>
                <c:manualLayout>
                  <c:x val="-2.1053093998843416E-2"/>
                  <c:y val="-2.5962362975694965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9D83E5DC-99DE-4281-828A-B75620330F3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52A3-47F1-B02B-4B9EF06890CD}"/>
                </c:ext>
              </c:extLst>
            </c:dLbl>
            <c:dLbl>
              <c:idx val="10"/>
              <c:layout>
                <c:manualLayout>
                  <c:x val="-2.5277036345033144E-2"/>
                  <c:y val="-3.020545438879515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47A7BA43-46A4-4B34-AEDC-5830EA4046CD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2A3-47F1-B02B-4B9EF06890CD}"/>
                </c:ext>
              </c:extLst>
            </c:dLbl>
            <c:dLbl>
              <c:idx val="11"/>
              <c:layout>
                <c:manualLayout>
                  <c:x val="-2.0692090395480225E-2"/>
                  <c:y val="-2.295554541056672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 panose="020B0604020202020204" pitchFamily="34" charset="0"/>
                      </a:defRPr>
                    </a:pPr>
                    <a:fld id="{30FA96F2-916C-42C9-A761-E77A8A1AC255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Arial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2A3-47F1-B02B-4B9EF06890CD}"/>
                </c:ext>
              </c:extLst>
            </c:dLbl>
            <c:dLbl>
              <c:idx val="12"/>
              <c:layout>
                <c:manualLayout>
                  <c:x val="-2.6588482583744931E-2"/>
                  <c:y val="-2.113357955761965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CA6B5448-AF53-45D5-A8A6-EABEF96ADD3A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2A3-47F1-B02B-4B9EF06890CD}"/>
                </c:ext>
              </c:extLst>
            </c:dLbl>
            <c:dLbl>
              <c:idx val="13"/>
              <c:layout>
                <c:manualLayout>
                  <c:x val="-2.6443980514961808E-2"/>
                  <c:y val="-2.113352545629203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Calibri"/>
                        <a:cs typeface="Arial" panose="020B0604020202020204" pitchFamily="34" charset="0"/>
                      </a:defRPr>
                    </a:pPr>
                    <a:fld id="{0F93D858-9EDF-412D-8FFF-12755643887F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 i="0" u="none" strike="noStrike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Calibri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2A3-47F1-B02B-4B9EF06890CD}"/>
                </c:ext>
              </c:extLst>
            </c:dLbl>
            <c:dLbl>
              <c:idx val="14"/>
              <c:layout>
                <c:manualLayout>
                  <c:x val="-3.2767272201211096E-2"/>
                  <c:y val="-2.305470581955660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ACFA2438-F50B-4511-976C-BCA4439AEAD4}" type="VALUE">
                      <a:rPr lang="en-US" sz="90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 w="25400"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2A3-47F1-B02B-4B9EF06890CD}"/>
                </c:ext>
              </c:extLst>
            </c:dLbl>
            <c:dLbl>
              <c:idx val="15"/>
              <c:layout>
                <c:manualLayout>
                  <c:x val="-2.8679990213087772E-2"/>
                  <c:y val="-2.0570384737053062E-2"/>
                </c:manualLayout>
              </c:layout>
              <c:tx>
                <c:rich>
                  <a:bodyPr/>
                  <a:lstStyle/>
                  <a:p>
                    <a:fld id="{A9EFA093-C8DB-4345-8C06-90F82BAD09E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2A3-47F1-B02B-4B9EF06890CD}"/>
                </c:ext>
              </c:extLst>
            </c:dLbl>
            <c:dLbl>
              <c:idx val="16"/>
              <c:layout>
                <c:manualLayout>
                  <c:x val="-4.0179723297299699E-2"/>
                  <c:y val="-2.0643997973110815E-2"/>
                </c:manualLayout>
              </c:layout>
              <c:tx>
                <c:rich>
                  <a:bodyPr/>
                  <a:lstStyle/>
                  <a:p>
                    <a:fld id="{2902BFA6-6082-44EE-B52D-E4E8B85DCCB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2A3-47F1-B02B-4B9EF06890CD}"/>
                </c:ext>
              </c:extLst>
            </c:dLbl>
            <c:dLbl>
              <c:idx val="17"/>
              <c:layout>
                <c:manualLayout>
                  <c:x val="-3.3898305084745763E-2"/>
                  <c:y val="-2.1248601345813266E-2"/>
                </c:manualLayout>
              </c:layout>
              <c:tx>
                <c:rich>
                  <a:bodyPr/>
                  <a:lstStyle/>
                  <a:p>
                    <a:fld id="{037B1FDC-270E-48A3-9656-204A091C9E4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52A3-47F1-B02B-4B9EF06890CD}"/>
                </c:ext>
              </c:extLst>
            </c:dLbl>
            <c:dLbl>
              <c:idx val="18"/>
              <c:layout>
                <c:manualLayout>
                  <c:x val="-3.2485875706214688E-2"/>
                  <c:y val="-2.989641345659484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DB0E0959-C952-4BC1-A5CE-9E0DBDD03D4C}" type="VALUE">
                      <a:rPr lang="en-US" baseline="0"/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baseline="0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5127118644067798E-2"/>
                      <c:h val="2.315492615357270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52A3-47F1-B02B-4B9EF06890CD}"/>
                </c:ext>
              </c:extLst>
            </c:dLbl>
            <c:dLbl>
              <c:idx val="19"/>
              <c:layout>
                <c:manualLayout>
                  <c:x val="-2.401107700520496E-2"/>
                  <c:y val="-3.086798552837447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900" b="1">
                        <a:latin typeface="Arial Narrow" panose="020B0606020202030204" pitchFamily="34" charset="0"/>
                        <a:cs typeface="Arial" panose="020B0604020202020204" pitchFamily="34" charset="0"/>
                      </a:defRPr>
                    </a:pPr>
                    <a:fld id="{C3CB16C5-465B-4D56-BEB2-9D8F566605C9}" type="VALUE">
                      <a:rPr lang="en-US" sz="900" spc="-40" baseline="0">
                        <a:latin typeface="Arial Narrow" panose="020B0606020202030204" pitchFamily="34" charset="0"/>
                      </a:rPr>
                      <a:pPr>
                        <a:defRPr sz="900" b="1"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[HODNOTA]</a:t>
                    </a:fld>
                    <a:r>
                      <a:rPr lang="en-US" sz="900" spc="-40" baseline="0">
                        <a:latin typeface="Arial Narrow" panose="020B0606020202030204" pitchFamily="34" charset="0"/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618644067796613E-2"/>
                      <c:h val="3.7665441179188762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52A3-47F1-B02B-4B9EF06890CD}"/>
                </c:ext>
              </c:extLst>
            </c:dLbl>
            <c:dLbl>
              <c:idx val="20"/>
              <c:layout>
                <c:manualLayout>
                  <c:x val="-1.6949152542372985E-2"/>
                  <c:y val="-2.7210880189331408E-2"/>
                </c:manualLayout>
              </c:layout>
              <c:tx>
                <c:rich>
                  <a:bodyPr/>
                  <a:lstStyle/>
                  <a:p>
                    <a:fld id="{F5790374-9608-4F34-BB9F-05B99940230D}" type="VALUE">
                      <a:rPr lang="en-US"/>
                      <a:pPr/>
                      <a:t>[HODNOTA]</a:t>
                    </a:fld>
                    <a:r>
                      <a:rPr lang="en-US"/>
                      <a:t>%</a:t>
                    </a:r>
                  </a:p>
                  <a:p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B8B-43C2-BFB6-76E62C68AC45}"/>
                </c:ext>
              </c:extLst>
            </c:dLbl>
            <c:dLbl>
              <c:idx val="21"/>
              <c:layout>
                <c:manualLayout>
                  <c:x val="-1.6949152542372881E-2"/>
                  <c:y val="-2.6291075924575663E-2"/>
                </c:manualLayout>
              </c:layout>
              <c:tx>
                <c:rich>
                  <a:bodyPr/>
                  <a:lstStyle/>
                  <a:p>
                    <a:fld id="{7AB70EC6-E9D1-4E39-9353-D5068FC778AA}" type="VALUE">
                      <a:rPr lang="en-US"/>
                      <a:pPr/>
                      <a:t>[HODNOTA]</a:t>
                    </a:fld>
                    <a:r>
                      <a:rPr lang="en-US"/>
                      <a:t>%</a:t>
                    </a:r>
                  </a:p>
                  <a:p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580-49FC-A0B5-68F0341A1E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graf2_data!$A$5:$B$26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graf2_data!$D$5:$D$26</c:f>
              <c:numCache>
                <c:formatCode>0.0</c:formatCode>
                <c:ptCount val="22"/>
                <c:pt idx="0">
                  <c:v>7.1417480323130889</c:v>
                </c:pt>
                <c:pt idx="1">
                  <c:v>8.9510372895504275</c:v>
                </c:pt>
                <c:pt idx="2">
                  <c:v>8.6500000000000057</c:v>
                </c:pt>
                <c:pt idx="3">
                  <c:v>6.269999999999996</c:v>
                </c:pt>
                <c:pt idx="4">
                  <c:v>8</c:v>
                </c:pt>
                <c:pt idx="5">
                  <c:v>5.7800000000000011</c:v>
                </c:pt>
                <c:pt idx="6">
                  <c:v>7.1099999999999994</c:v>
                </c:pt>
                <c:pt idx="7">
                  <c:v>8.89</c:v>
                </c:pt>
                <c:pt idx="8">
                  <c:v>7.9599999999999937</c:v>
                </c:pt>
                <c:pt idx="9">
                  <c:v>2.2800000000000011</c:v>
                </c:pt>
                <c:pt idx="10">
                  <c:v>2.9000000000000057</c:v>
                </c:pt>
                <c:pt idx="11">
                  <c:v>4.2699999999999996</c:v>
                </c:pt>
                <c:pt idx="12">
                  <c:v>3.5</c:v>
                </c:pt>
                <c:pt idx="13">
                  <c:v>3.1938066952221362</c:v>
                </c:pt>
                <c:pt idx="14">
                  <c:v>4.6786230761758389</c:v>
                </c:pt>
                <c:pt idx="15">
                  <c:v>2.5470437230615346</c:v>
                </c:pt>
                <c:pt idx="16">
                  <c:v>4.6220766602253178</c:v>
                </c:pt>
                <c:pt idx="17">
                  <c:v>6.180120919047198</c:v>
                </c:pt>
                <c:pt idx="18">
                  <c:v>7.1</c:v>
                </c:pt>
                <c:pt idx="19" formatCode="[&gt;0]0.0;[&lt;0]\-\ 0.0;#">
                  <c:v>6.5039284650356848</c:v>
                </c:pt>
                <c:pt idx="20" formatCode="[&gt;0]0.0;[&lt;0]\-\ 0.0;#">
                  <c:v>1.3849673850774451</c:v>
                </c:pt>
                <c:pt idx="21" formatCode="[&gt;0]0.0;[&lt;0]\-\ 0.0;#">
                  <c:v>4.380909562835817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2A3-47F1-B02B-4B9EF06890CD}"/>
            </c:ext>
          </c:extLst>
        </c:ser>
        <c:ser>
          <c:idx val="2"/>
          <c:order val="2"/>
          <c:tx>
            <c:strRef>
              <c:f>graf2_data!$E$4</c:f>
              <c:strCache>
                <c:ptCount val="1"/>
                <c:pt idx="0">
                  <c:v>Zrýchlenie / spomalenie vývoja (v p. b.) / Acceleration / slowdown of development (in p.p.)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344706911636047E-2"/>
                  <c:y val="-1.470674845701676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2,0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2A3-47F1-B02B-4B9EF06890CD}"/>
                </c:ext>
              </c:extLst>
            </c:dLbl>
            <c:dLbl>
              <c:idx val="1"/>
              <c:layout>
                <c:manualLayout>
                  <c:x val="-2.2385498687664099E-2"/>
                  <c:y val="-1.882729508165856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1,9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2A3-47F1-B02B-4B9EF06890CD}"/>
                </c:ext>
              </c:extLst>
            </c:dLbl>
            <c:dLbl>
              <c:idx val="2"/>
              <c:layout>
                <c:manualLayout>
                  <c:x val="-2.378454004896817E-2"/>
                  <c:y val="2.2924684083363751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2A3-47F1-B02B-4B9EF06890CD}"/>
                </c:ext>
              </c:extLst>
            </c:dLbl>
            <c:dLbl>
              <c:idx val="3"/>
              <c:layout>
                <c:manualLayout>
                  <c:x val="-1.8188177684505119E-2"/>
                  <c:y val="2.604769602475185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2A3-47F1-B02B-4B9EF06890CD}"/>
                </c:ext>
              </c:extLst>
            </c:dLbl>
            <c:dLbl>
              <c:idx val="4"/>
              <c:layout>
                <c:manualLayout>
                  <c:x val="-1.3990905911157763E-2"/>
                  <c:y val="-1.640304628002343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52A3-47F1-B02B-4B9EF06890CD}"/>
                </c:ext>
              </c:extLst>
            </c:dLbl>
            <c:dLbl>
              <c:idx val="5"/>
              <c:layout>
                <c:manualLayout>
                  <c:x val="-1.9587268275620847E-2"/>
                  <c:y val="2.0717178564600022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2A3-47F1-B02B-4B9EF06890CD}"/>
                </c:ext>
              </c:extLst>
            </c:dLbl>
            <c:dLbl>
              <c:idx val="6"/>
              <c:layout>
                <c:manualLayout>
                  <c:x val="-2.098635886673662E-2"/>
                  <c:y val="-1.8509673045836197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52A3-47F1-B02B-4B9EF06890CD}"/>
                </c:ext>
              </c:extLst>
            </c:dLbl>
            <c:dLbl>
              <c:idx val="7"/>
              <c:layout>
                <c:manualLayout>
                  <c:x val="-1.2591959407996759E-2"/>
                  <c:y val="-1.5225063725823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2A3-47F1-B02B-4B9EF06890CD}"/>
                </c:ext>
              </c:extLst>
            </c:dLbl>
            <c:dLbl>
              <c:idx val="8"/>
              <c:layout>
                <c:manualLayout>
                  <c:x val="-2.6716157302371101E-2"/>
                  <c:y val="1.840131946751765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52A3-47F1-B02B-4B9EF06890CD}"/>
                </c:ext>
              </c:extLst>
            </c:dLbl>
            <c:dLbl>
              <c:idx val="9"/>
              <c:layout>
                <c:manualLayout>
                  <c:x val="-1.5389996502273497E-2"/>
                  <c:y val="1.9867549668874229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2A3-47F1-B02B-4B9EF06890CD}"/>
                </c:ext>
              </c:extLst>
            </c:dLbl>
            <c:dLbl>
              <c:idx val="10"/>
              <c:layout>
                <c:manualLayout>
                  <c:x val="-2.3722474309355399E-2"/>
                  <c:y val="2.876344256945136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Arial"/>
                        <a:cs typeface="Arial"/>
                      </a:defRPr>
                    </a:pPr>
                    <a:r>
                      <a:rPr lang="en-US" sz="900" b="1">
                        <a:latin typeface="Arial Narrow" panose="020B0606020202030204" pitchFamily="34" charset="0"/>
                      </a:rPr>
                      <a:t>0,6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2A3-47F1-B02B-4B9EF06890CD}"/>
                </c:ext>
              </c:extLst>
            </c:dLbl>
            <c:dLbl>
              <c:idx val="11"/>
              <c:layout>
                <c:manualLayout>
                  <c:x val="-1.7914275546065218E-2"/>
                  <c:y val="2.9385378819950604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52A3-47F1-B02B-4B9EF06890CD}"/>
                </c:ext>
              </c:extLst>
            </c:dLbl>
            <c:dLbl>
              <c:idx val="12"/>
              <c:layout>
                <c:manualLayout>
                  <c:x val="-2.2413141153965973E-2"/>
                  <c:y val="1.536986212898967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52A3-47F1-B02B-4B9EF06890CD}"/>
                </c:ext>
              </c:extLst>
            </c:dLbl>
            <c:dLbl>
              <c:idx val="13"/>
              <c:layout>
                <c:manualLayout>
                  <c:x val="-2.5052192066805846E-2"/>
                  <c:y val="1.9212295869356393E-2"/>
                </c:manualLayout>
              </c:layout>
              <c:spPr/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52A3-47F1-B02B-4B9EF06890CD}"/>
                </c:ext>
              </c:extLst>
            </c:dLbl>
            <c:dLbl>
              <c:idx val="14"/>
              <c:layout>
                <c:manualLayout>
                  <c:x val="-2.0876818363806258E-2"/>
                  <c:y val="1.71789724479890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52A3-47F1-B02B-4B9EF06890CD}"/>
                </c:ext>
              </c:extLst>
            </c:dLbl>
            <c:dLbl>
              <c:idx val="15"/>
              <c:layout>
                <c:manualLayout>
                  <c:x val="-2.2905267138217892E-2"/>
                  <c:y val="2.5841998322871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52A3-47F1-B02B-4B9EF06890CD}"/>
                </c:ext>
              </c:extLst>
            </c:dLbl>
            <c:dLbl>
              <c:idx val="16"/>
              <c:layout>
                <c:manualLayout>
                  <c:x val="-2.0141242937853108E-2"/>
                  <c:y val="2.4413141929963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2A3-47F1-B02B-4B9EF06890CD}"/>
                </c:ext>
              </c:extLst>
            </c:dLbl>
            <c:dLbl>
              <c:idx val="17"/>
              <c:layout>
                <c:manualLayout>
                  <c:x val="-2.4011299435028249E-2"/>
                  <c:y val="2.2009534285677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2A3-47F1-B02B-4B9EF06890CD}"/>
                </c:ext>
              </c:extLst>
            </c:dLbl>
            <c:dLbl>
              <c:idx val="18"/>
              <c:layout>
                <c:manualLayout>
                  <c:x val="-2.4011299435028249E-2"/>
                  <c:y val="2.3821814524887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52A3-47F1-B02B-4B9EF06890CD}"/>
                </c:ext>
              </c:extLst>
            </c:dLbl>
            <c:dLbl>
              <c:idx val="19"/>
              <c:layout>
                <c:manualLayout>
                  <c:x val="-3.5310734463276837E-2"/>
                  <c:y val="2.6488185059600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52A3-47F1-B02B-4B9EF06890CD}"/>
                </c:ext>
              </c:extLst>
            </c:dLbl>
            <c:dLbl>
              <c:idx val="20"/>
              <c:layout>
                <c:manualLayout>
                  <c:x val="-2.1186440677966101E-2"/>
                  <c:y val="-2.332361159085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B8B-43C2-BFB6-76E62C68AC45}"/>
                </c:ext>
              </c:extLst>
            </c:dLbl>
            <c:dLbl>
              <c:idx val="21"/>
              <c:layout>
                <c:manualLayout>
                  <c:x val="-1.6949096934917033E-2"/>
                  <c:y val="2.816900991918817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Arial"/>
                      <a:cs typeface="Arial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296610169491525E-2"/>
                      <c:h val="2.50328601481852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580-49FC-A0B5-68F0341A1EE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graf2_data!$A$5:$B$26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strCache>
            </c:strRef>
          </c:cat>
          <c:val>
            <c:numRef>
              <c:f>graf2_data!$E$5:$E$26</c:f>
              <c:numCache>
                <c:formatCode>0.0</c:formatCode>
                <c:ptCount val="22"/>
                <c:pt idx="0">
                  <c:v>2.0061176382411503</c:v>
                </c:pt>
                <c:pt idx="1">
                  <c:v>1.8592892572373387</c:v>
                </c:pt>
                <c:pt idx="2">
                  <c:v>-0.31</c:v>
                </c:pt>
                <c:pt idx="3">
                  <c:v>-2.37</c:v>
                </c:pt>
                <c:pt idx="4">
                  <c:v>1.74</c:v>
                </c:pt>
                <c:pt idx="5">
                  <c:v>-2.23</c:v>
                </c:pt>
                <c:pt idx="6">
                  <c:v>1.33</c:v>
                </c:pt>
                <c:pt idx="7">
                  <c:v>1.78</c:v>
                </c:pt>
                <c:pt idx="8">
                  <c:v>-0.93</c:v>
                </c:pt>
                <c:pt idx="9">
                  <c:v>-5.68</c:v>
                </c:pt>
                <c:pt idx="10">
                  <c:v>0.6</c:v>
                </c:pt>
                <c:pt idx="11">
                  <c:v>1.3699999999999939</c:v>
                </c:pt>
                <c:pt idx="12">
                  <c:v>-0.76999999999999957</c:v>
                </c:pt>
                <c:pt idx="13">
                  <c:v>-0.30619330477786377</c:v>
                </c:pt>
                <c:pt idx="14">
                  <c:v>1.4848163809537027</c:v>
                </c:pt>
                <c:pt idx="15">
                  <c:v>-2.1315793531143044</c:v>
                </c:pt>
                <c:pt idx="16">
                  <c:v>2.0750329371637832</c:v>
                </c:pt>
                <c:pt idx="17">
                  <c:v>1.5580442588218801</c:v>
                </c:pt>
                <c:pt idx="18">
                  <c:v>0.89999999999999947</c:v>
                </c:pt>
                <c:pt idx="19">
                  <c:v>-0.59607153496431486</c:v>
                </c:pt>
                <c:pt idx="20">
                  <c:v>-5.1189610799582397</c:v>
                </c:pt>
                <c:pt idx="2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52A3-47F1-B02B-4B9EF0689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3208"/>
        <c:axId val="564573600"/>
      </c:lineChart>
      <c:catAx>
        <c:axId val="56457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816"/>
        <c:crosses val="autoZero"/>
        <c:auto val="1"/>
        <c:lblAlgn val="ctr"/>
        <c:lblOffset val="100"/>
        <c:noMultiLvlLbl val="0"/>
      </c:catAx>
      <c:valAx>
        <c:axId val="564572816"/>
        <c:scaling>
          <c:orientation val="minMax"/>
          <c:max val="25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2424"/>
        <c:crosses val="autoZero"/>
        <c:crossBetween val="between"/>
        <c:majorUnit val="200"/>
      </c:valAx>
      <c:catAx>
        <c:axId val="564573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4573600"/>
        <c:crosses val="autoZero"/>
        <c:auto val="1"/>
        <c:lblAlgn val="ctr"/>
        <c:lblOffset val="100"/>
        <c:noMultiLvlLbl val="0"/>
      </c:catAx>
      <c:valAx>
        <c:axId val="564573600"/>
        <c:scaling>
          <c:orientation val="minMax"/>
          <c:max val="20"/>
          <c:min val="-70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3208"/>
        <c:crosses val="max"/>
        <c:crossBetween val="between"/>
        <c:majorUnit val="10"/>
        <c:minorUnit val="2"/>
      </c:valAx>
      <c:spPr>
        <a:noFill/>
        <a:ln w="12700"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4911917789937274"/>
          <c:y val="0.92097213547712631"/>
          <c:w val="0.55325136028142619"/>
          <c:h val="7.352137178818062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G3 Dynamika priamych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direct monthly labour costs per employee by economic activity</a:t>
            </a:r>
          </a:p>
        </c:rich>
      </c:tx>
      <c:layout>
        <c:manualLayout>
          <c:xMode val="edge"/>
          <c:yMode val="edge"/>
          <c:x val="0.15516599610001741"/>
          <c:y val="1.835340435386758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375657196455463E-2"/>
          <c:y val="0.12642986722247954"/>
          <c:w val="0.8708017453931125"/>
          <c:h val="0.7686324687355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graf3_data!$B$3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graf3_data!$B$4:$B$22</c:f>
              <c:numCache>
                <c:formatCode>[&gt;0]#\ ###\ ##0;[&lt;0]\-#\ ##0;#</c:formatCode>
                <c:ptCount val="19"/>
                <c:pt idx="0">
                  <c:v>1024</c:v>
                </c:pt>
                <c:pt idx="1">
                  <c:v>1334</c:v>
                </c:pt>
                <c:pt idx="2">
                  <c:v>1259</c:v>
                </c:pt>
                <c:pt idx="3">
                  <c:v>1974</c:v>
                </c:pt>
                <c:pt idx="4">
                  <c:v>1148</c:v>
                </c:pt>
                <c:pt idx="5">
                  <c:v>1053</c:v>
                </c:pt>
                <c:pt idx="6">
                  <c:v>1188</c:v>
                </c:pt>
                <c:pt idx="7">
                  <c:v>1141</c:v>
                </c:pt>
                <c:pt idx="8">
                  <c:v>723</c:v>
                </c:pt>
                <c:pt idx="9">
                  <c:v>2279</c:v>
                </c:pt>
                <c:pt idx="10">
                  <c:v>2164</c:v>
                </c:pt>
                <c:pt idx="11">
                  <c:v>1187</c:v>
                </c:pt>
                <c:pt idx="12">
                  <c:v>1543</c:v>
                </c:pt>
                <c:pt idx="13">
                  <c:v>1000</c:v>
                </c:pt>
                <c:pt idx="14">
                  <c:v>1358</c:v>
                </c:pt>
                <c:pt idx="15">
                  <c:v>1257</c:v>
                </c:pt>
                <c:pt idx="16">
                  <c:v>1372</c:v>
                </c:pt>
                <c:pt idx="17">
                  <c:v>1072</c:v>
                </c:pt>
                <c:pt idx="18">
                  <c:v>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1-4E6C-AAEE-26FB911480D1}"/>
            </c:ext>
          </c:extLst>
        </c:ser>
        <c:ser>
          <c:idx val="1"/>
          <c:order val="1"/>
          <c:tx>
            <c:strRef>
              <c:f>graf3_data!$C$3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graf3_data!$C$4:$C$22</c:f>
              <c:numCache>
                <c:formatCode>[&gt;0]#\ ###\ ##0;[&lt;0]\-#\ ##0;#</c:formatCode>
                <c:ptCount val="19"/>
                <c:pt idx="0">
                  <c:v>1089.6780991451501</c:v>
                </c:pt>
                <c:pt idx="1">
                  <c:v>1426.74323346241</c:v>
                </c:pt>
                <c:pt idx="2">
                  <c:v>1331.6072042687299</c:v>
                </c:pt>
                <c:pt idx="3">
                  <c:v>2035.4951583070399</c:v>
                </c:pt>
                <c:pt idx="4">
                  <c:v>1207.12641315101</c:v>
                </c:pt>
                <c:pt idx="5">
                  <c:v>1111.6798463791999</c:v>
                </c:pt>
                <c:pt idx="6">
                  <c:v>1262.4874350518</c:v>
                </c:pt>
                <c:pt idx="7">
                  <c:v>1220.23360265371</c:v>
                </c:pt>
                <c:pt idx="8">
                  <c:v>759.38395078742894</c:v>
                </c:pt>
                <c:pt idx="9">
                  <c:v>2331.6022584475199</c:v>
                </c:pt>
                <c:pt idx="10">
                  <c:v>2240.8294438886501</c:v>
                </c:pt>
                <c:pt idx="11">
                  <c:v>1256.6632527992199</c:v>
                </c:pt>
                <c:pt idx="12">
                  <c:v>1565.7420453832699</c:v>
                </c:pt>
                <c:pt idx="13">
                  <c:v>1086.29381896164</c:v>
                </c:pt>
                <c:pt idx="14">
                  <c:v>1459.40160548017</c:v>
                </c:pt>
                <c:pt idx="15">
                  <c:v>1300.14454069831</c:v>
                </c:pt>
                <c:pt idx="16">
                  <c:v>1534.7934235108301</c:v>
                </c:pt>
                <c:pt idx="17">
                  <c:v>1129.4454957688999</c:v>
                </c:pt>
                <c:pt idx="18">
                  <c:v>1028.9435730103301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4574384"/>
        <c:axId val="564574776"/>
      </c:barChart>
      <c:lineChart>
        <c:grouping val="standard"/>
        <c:varyColors val="0"/>
        <c:ser>
          <c:idx val="3"/>
          <c:order val="3"/>
          <c:tx>
            <c:strRef>
              <c:f>graf3_data!$E$3</c:f>
              <c:strCache>
                <c:ptCount val="1"/>
                <c:pt idx="0">
                  <c:v>Priemer za SR 2021 / Average of the SR 2021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21-4E6C-AAEE-26FB911480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21-4E6C-AAEE-26FB911480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21-4E6C-AAEE-26FB911480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21-4E6C-AAEE-26FB911480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221-4E6C-AAEE-26FB911480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21-4E6C-AAEE-26FB911480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21-4E6C-AAEE-26FB911480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21-4E6C-AAEE-26FB911480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221-4E6C-AAEE-26FB911480D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21-4E6C-AAEE-26FB911480D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221-4E6C-AAEE-26FB911480D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21-4E6C-AAEE-26FB911480D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221-4E6C-AAEE-26FB911480D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21-4E6C-AAEE-26FB911480D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221-4E6C-AAEE-26FB911480D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21-4E6C-AAEE-26FB911480D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221-4E6C-AAEE-26FB911480D1}"/>
                </c:ext>
              </c:extLst>
            </c:dLbl>
            <c:dLbl>
              <c:idx val="17"/>
              <c:layout>
                <c:manualLayout>
                  <c:x val="-2.7894146460532558E-2"/>
                  <c:y val="-2.0508433688436006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1 343 EUR</a:t>
                    </a:r>
                  </a:p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900" b="1"/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029899867532237E-2"/>
                      <c:h val="2.79166666666666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5221-4E6C-AAEE-26FB911480D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221-4E6C-AAEE-26FB911480D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graf3_data!$E$4:$E$22</c:f>
              <c:numCache>
                <c:formatCode>[&gt;0]#\ ###\ ##0;[&lt;0]\-#\ ##0;#</c:formatCode>
                <c:ptCount val="19"/>
                <c:pt idx="0">
                  <c:v>1343</c:v>
                </c:pt>
                <c:pt idx="1">
                  <c:v>1343</c:v>
                </c:pt>
                <c:pt idx="2">
                  <c:v>1343</c:v>
                </c:pt>
                <c:pt idx="3">
                  <c:v>1343</c:v>
                </c:pt>
                <c:pt idx="4">
                  <c:v>1343</c:v>
                </c:pt>
                <c:pt idx="5">
                  <c:v>1343</c:v>
                </c:pt>
                <c:pt idx="6">
                  <c:v>1343</c:v>
                </c:pt>
                <c:pt idx="7">
                  <c:v>1343</c:v>
                </c:pt>
                <c:pt idx="8">
                  <c:v>1343</c:v>
                </c:pt>
                <c:pt idx="9">
                  <c:v>1343</c:v>
                </c:pt>
                <c:pt idx="10">
                  <c:v>1343</c:v>
                </c:pt>
                <c:pt idx="11">
                  <c:v>1343</c:v>
                </c:pt>
                <c:pt idx="12">
                  <c:v>1343</c:v>
                </c:pt>
                <c:pt idx="13">
                  <c:v>1343</c:v>
                </c:pt>
                <c:pt idx="14">
                  <c:v>1343</c:v>
                </c:pt>
                <c:pt idx="15">
                  <c:v>1343</c:v>
                </c:pt>
                <c:pt idx="16">
                  <c:v>1343</c:v>
                </c:pt>
                <c:pt idx="17">
                  <c:v>1343</c:v>
                </c:pt>
                <c:pt idx="18">
                  <c:v>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4384"/>
        <c:axId val="564574776"/>
      </c:lineChart>
      <c:lineChart>
        <c:grouping val="standard"/>
        <c:varyColors val="0"/>
        <c:ser>
          <c:idx val="2"/>
          <c:order val="2"/>
          <c:tx>
            <c:strRef>
              <c:f>graf3_data!$D$3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5078369905956112E-2"/>
                  <c:y val="-2.6960784313725509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221-4E6C-AAEE-26FB911480D1}"/>
                </c:ext>
              </c:extLst>
            </c:dLbl>
            <c:dLbl>
              <c:idx val="1"/>
              <c:layout>
                <c:manualLayout>
                  <c:x val="-1.9505398815743643E-2"/>
                  <c:y val="-2.941176470588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221-4E6C-AAEE-26FB911480D1}"/>
                </c:ext>
              </c:extLst>
            </c:dLbl>
            <c:dLbl>
              <c:idx val="2"/>
              <c:layout>
                <c:manualLayout>
                  <c:x val="-2.7864855451062348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221-4E6C-AAEE-26FB911480D1}"/>
                </c:ext>
              </c:extLst>
            </c:dLbl>
            <c:dLbl>
              <c:idx val="3"/>
              <c:layout>
                <c:manualLayout>
                  <c:x val="-1.6718913270637435E-2"/>
                  <c:y val="-2.20588235294118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221-4E6C-AAEE-26FB911480D1}"/>
                </c:ext>
              </c:extLst>
            </c:dLbl>
            <c:dLbl>
              <c:idx val="4"/>
              <c:layout>
                <c:manualLayout>
                  <c:x val="-1.3932427725531174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5221-4E6C-AAEE-26FB911480D1}"/>
                </c:ext>
              </c:extLst>
            </c:dLbl>
            <c:dLbl>
              <c:idx val="5"/>
              <c:layout>
                <c:manualLayout>
                  <c:x val="-2.2291884360849942E-2"/>
                  <c:y val="-2.69607843137254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221-4E6C-AAEE-26FB911480D1}"/>
                </c:ext>
              </c:extLst>
            </c:dLbl>
            <c:dLbl>
              <c:idx val="6"/>
              <c:layout>
                <c:manualLayout>
                  <c:x val="-2.2291884360849928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5221-4E6C-AAEE-26FB911480D1}"/>
                </c:ext>
              </c:extLst>
            </c:dLbl>
            <c:dLbl>
              <c:idx val="7"/>
              <c:layout>
                <c:manualLayout>
                  <c:x val="-2.3685127133403056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221-4E6C-AAEE-26FB911480D1}"/>
                </c:ext>
              </c:extLst>
            </c:dLbl>
            <c:dLbl>
              <c:idx val="8"/>
              <c:layout>
                <c:manualLayout>
                  <c:x val="-3.2044583768721747E-2"/>
                  <c:y val="-3.67647058823529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5221-4E6C-AAEE-26FB911480D1}"/>
                </c:ext>
              </c:extLst>
            </c:dLbl>
            <c:dLbl>
              <c:idx val="9"/>
              <c:layout>
                <c:manualLayout>
                  <c:x val="-2.5078369905956112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221-4E6C-AAEE-26FB911480D1}"/>
                </c:ext>
              </c:extLst>
            </c:dLbl>
            <c:dLbl>
              <c:idx val="10"/>
              <c:layout>
                <c:manualLayout>
                  <c:x val="-2.0898641588296792E-2"/>
                  <c:y val="-2.4509803921568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221-4E6C-AAEE-26FB911480D1}"/>
                </c:ext>
              </c:extLst>
            </c:dLbl>
            <c:dLbl>
              <c:idx val="11"/>
              <c:layout>
                <c:manualLayout>
                  <c:x val="-2.647161267850923E-2"/>
                  <c:y val="-2.6960784313725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5221-4E6C-AAEE-26FB911480D1}"/>
                </c:ext>
              </c:extLst>
            </c:dLbl>
            <c:dLbl>
              <c:idx val="12"/>
              <c:layout>
                <c:manualLayout>
                  <c:x val="-3.4831069313827935E-2"/>
                  <c:y val="-2.69607843137254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5221-4E6C-AAEE-26FB911480D1}"/>
                </c:ext>
              </c:extLst>
            </c:dLbl>
            <c:dLbl>
              <c:idx val="13"/>
              <c:layout>
                <c:manualLayout>
                  <c:x val="-1.9505398815743747E-2"/>
                  <c:y val="-2.4509803921568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5221-4E6C-AAEE-26FB911480D1}"/>
                </c:ext>
              </c:extLst>
            </c:dLbl>
            <c:dLbl>
              <c:idx val="14"/>
              <c:layout>
                <c:manualLayout>
                  <c:x val="-1.9505398815743747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5221-4E6C-AAEE-26FB911480D1}"/>
                </c:ext>
              </c:extLst>
            </c:dLbl>
            <c:dLbl>
              <c:idx val="15"/>
              <c:layout>
                <c:manualLayout>
                  <c:x val="-2.0898641588296761E-2"/>
                  <c:y val="-2.4509803921568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5221-4E6C-AAEE-26FB911480D1}"/>
                </c:ext>
              </c:extLst>
            </c:dLbl>
            <c:dLbl>
              <c:idx val="16"/>
              <c:layout>
                <c:manualLayout>
                  <c:x val="-2.0898641588296872E-2"/>
                  <c:y val="-2.2058823529411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221-4E6C-AAEE-26FB911480D1}"/>
                </c:ext>
              </c:extLst>
            </c:dLbl>
            <c:dLbl>
              <c:idx val="17"/>
              <c:layout>
                <c:manualLayout>
                  <c:x val="-2.5078369905956216E-2"/>
                  <c:y val="-3.18627450980392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5221-4E6C-AAEE-26FB911480D1}"/>
                </c:ext>
              </c:extLst>
            </c:dLbl>
            <c:dLbl>
              <c:idx val="18"/>
              <c:layout>
                <c:manualLayout>
                  <c:x val="-2.2291884360849886E-2"/>
                  <c:y val="-2.205882352941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5221-4E6C-AAEE-26FB911480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graf3_data!$A$4:$A$22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graf3_data!$D$4:$D$22</c:f>
              <c:numCache>
                <c:formatCode>0.0%</c:formatCode>
                <c:ptCount val="19"/>
                <c:pt idx="0">
                  <c:v>6.4138768696435644E-2</c:v>
                </c:pt>
                <c:pt idx="1">
                  <c:v>6.9522663764925108E-2</c:v>
                </c:pt>
                <c:pt idx="2">
                  <c:v>5.7670535558959513E-2</c:v>
                </c:pt>
                <c:pt idx="3">
                  <c:v>3.1152562465572409E-2</c:v>
                </c:pt>
                <c:pt idx="4">
                  <c:v>5.1503844208196758E-2</c:v>
                </c:pt>
                <c:pt idx="5">
                  <c:v>5.5726349837796674E-2</c:v>
                </c:pt>
                <c:pt idx="6">
                  <c:v>6.2699861154713821E-2</c:v>
                </c:pt>
                <c:pt idx="7">
                  <c:v>6.9442245971700345E-2</c:v>
                </c:pt>
                <c:pt idx="8">
                  <c:v>5.0323583385102344E-2</c:v>
                </c:pt>
                <c:pt idx="9">
                  <c:v>2.3081289358279911E-2</c:v>
                </c:pt>
                <c:pt idx="10">
                  <c:v>3.5503439874607245E-2</c:v>
                </c:pt>
                <c:pt idx="11">
                  <c:v>5.8688502779460805E-2</c:v>
                </c:pt>
                <c:pt idx="12">
                  <c:v>1.4738849891944295E-2</c:v>
                </c:pt>
                <c:pt idx="13">
                  <c:v>8.6293818961640012E-2</c:v>
                </c:pt>
                <c:pt idx="14">
                  <c:v>7.4669812577444761E-2</c:v>
                </c:pt>
                <c:pt idx="15">
                  <c:v>3.4323421398814613E-2</c:v>
                </c:pt>
                <c:pt idx="16">
                  <c:v>0.11865409876882649</c:v>
                </c:pt>
                <c:pt idx="17">
                  <c:v>5.3587216202332089E-2</c:v>
                </c:pt>
                <c:pt idx="18">
                  <c:v>9.2296786635169825E-2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5221-4E6C-AAEE-26FB91148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75168"/>
        <c:axId val="565751240"/>
      </c:lineChart>
      <c:catAx>
        <c:axId val="56457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776"/>
        <c:crosses val="autoZero"/>
        <c:auto val="1"/>
        <c:lblAlgn val="ctr"/>
        <c:lblOffset val="100"/>
        <c:noMultiLvlLbl val="0"/>
      </c:catAx>
      <c:valAx>
        <c:axId val="564574776"/>
        <c:scaling>
          <c:orientation val="minMax"/>
          <c:max val="28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[&gt;0]#\ ###\ ##0;[&lt;0]\-#\ ##0;#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4384"/>
        <c:crosses val="autoZero"/>
        <c:crossBetween val="between"/>
        <c:majorUnit val="200"/>
      </c:valAx>
      <c:catAx>
        <c:axId val="564575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1240"/>
        <c:crosses val="autoZero"/>
        <c:auto val="1"/>
        <c:lblAlgn val="ctr"/>
        <c:lblOffset val="100"/>
        <c:noMultiLvlLbl val="0"/>
      </c:catAx>
      <c:valAx>
        <c:axId val="565751240"/>
        <c:scaling>
          <c:orientation val="minMax"/>
          <c:min val="-1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4575168"/>
        <c:crosses val="max"/>
        <c:crossBetween val="between"/>
        <c:majorUnit val="0.1"/>
      </c:valAx>
      <c:spPr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8417693086169898"/>
          <c:y val="0.94191736143276095"/>
          <c:w val="0.65661930189760753"/>
          <c:h val="3.7583564922031854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8740157480314954" r="0.70866141732283583" t="0.78740157480314954" header="0.31496062992126073" footer="0.31496062992126073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G4 Dynamika nepriamych mesačných nákladov práce na zamestnanca podľa ekonomickej činnosti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  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indirect monthly costs per employee by economic activity</a:t>
            </a:r>
          </a:p>
        </c:rich>
      </c:tx>
      <c:layout>
        <c:manualLayout>
          <c:xMode val="edge"/>
          <c:yMode val="edge"/>
          <c:x val="0.13970900972801598"/>
          <c:y val="1.00029288849086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395167757315021E-2"/>
          <c:y val="0.14533679681331177"/>
          <c:w val="0.87090870694454736"/>
          <c:h val="0.76008593954827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'graf4 data'!$B$3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data'!$B$4:$B$22</c:f>
              <c:numCache>
                <c:formatCode>0</c:formatCode>
                <c:ptCount val="19"/>
                <c:pt idx="0">
                  <c:v>388</c:v>
                </c:pt>
                <c:pt idx="1">
                  <c:v>557</c:v>
                </c:pt>
                <c:pt idx="2">
                  <c:v>490</c:v>
                </c:pt>
                <c:pt idx="3">
                  <c:v>831</c:v>
                </c:pt>
                <c:pt idx="4">
                  <c:v>450</c:v>
                </c:pt>
                <c:pt idx="5">
                  <c:v>383</c:v>
                </c:pt>
                <c:pt idx="6">
                  <c:v>437</c:v>
                </c:pt>
                <c:pt idx="7">
                  <c:v>451</c:v>
                </c:pt>
                <c:pt idx="8">
                  <c:v>278</c:v>
                </c:pt>
                <c:pt idx="9">
                  <c:v>826</c:v>
                </c:pt>
                <c:pt idx="10">
                  <c:v>859</c:v>
                </c:pt>
                <c:pt idx="11">
                  <c:v>429</c:v>
                </c:pt>
                <c:pt idx="12">
                  <c:v>560</c:v>
                </c:pt>
                <c:pt idx="13">
                  <c:v>366</c:v>
                </c:pt>
                <c:pt idx="14">
                  <c:v>519</c:v>
                </c:pt>
                <c:pt idx="15">
                  <c:v>472</c:v>
                </c:pt>
                <c:pt idx="16">
                  <c:v>498</c:v>
                </c:pt>
                <c:pt idx="17">
                  <c:v>390</c:v>
                </c:pt>
                <c:pt idx="18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A-4FC0-99BF-D34623D9D681}"/>
            </c:ext>
          </c:extLst>
        </c:ser>
        <c:ser>
          <c:idx val="1"/>
          <c:order val="1"/>
          <c:tx>
            <c:strRef>
              <c:f>'graf4 data'!$C$3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pct60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data'!$C$4:$C$22</c:f>
              <c:numCache>
                <c:formatCode>0</c:formatCode>
                <c:ptCount val="19"/>
                <c:pt idx="0">
                  <c:v>412</c:v>
                </c:pt>
                <c:pt idx="1">
                  <c:v>591.24660719647795</c:v>
                </c:pt>
                <c:pt idx="2">
                  <c:v>516.72113376415996</c:v>
                </c:pt>
                <c:pt idx="3">
                  <c:v>842.69567795540797</c:v>
                </c:pt>
                <c:pt idx="4">
                  <c:v>475.05783991766202</c:v>
                </c:pt>
                <c:pt idx="5">
                  <c:v>405.26623651991599</c:v>
                </c:pt>
                <c:pt idx="6">
                  <c:v>463.90859774524898</c:v>
                </c:pt>
                <c:pt idx="7">
                  <c:v>478.45571146908202</c:v>
                </c:pt>
                <c:pt idx="8">
                  <c:v>276.55449023699799</c:v>
                </c:pt>
                <c:pt idx="9">
                  <c:v>846.10054602395701</c:v>
                </c:pt>
                <c:pt idx="10">
                  <c:v>862.35048529990502</c:v>
                </c:pt>
                <c:pt idx="11">
                  <c:v>452.80716695764698</c:v>
                </c:pt>
                <c:pt idx="12">
                  <c:v>562.303230164816</c:v>
                </c:pt>
                <c:pt idx="13">
                  <c:v>397.23996220376898</c:v>
                </c:pt>
                <c:pt idx="14">
                  <c:v>560.53110800366198</c:v>
                </c:pt>
                <c:pt idx="15">
                  <c:v>487.41029489096599</c:v>
                </c:pt>
                <c:pt idx="16">
                  <c:v>554.16591552320699</c:v>
                </c:pt>
                <c:pt idx="17">
                  <c:v>418.09306665528402</c:v>
                </c:pt>
                <c:pt idx="18">
                  <c:v>369.32351688077802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2024"/>
        <c:axId val="565752416"/>
      </c:barChart>
      <c:lineChart>
        <c:grouping val="standard"/>
        <c:varyColors val="0"/>
        <c:ser>
          <c:idx val="3"/>
          <c:order val="3"/>
          <c:tx>
            <c:strRef>
              <c:f>'graf4 data'!$E$3</c:f>
              <c:strCache>
                <c:ptCount val="1"/>
                <c:pt idx="0">
                  <c:v>Priemer za SR 2021 / Average of the SR 2021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AA-4FC0-99BF-D34623D9D6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AA-4FC0-99BF-D34623D9D6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AA-4FC0-99BF-D34623D9D6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AA-4FC0-99BF-D34623D9D6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AA-4FC0-99BF-D34623D9D68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AA-4FC0-99BF-D34623D9D6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AA-4FC0-99BF-D34623D9D68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AA-4FC0-99BF-D34623D9D68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AA-4FC0-99BF-D34623D9D68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AA-4FC0-99BF-D34623D9D68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AA-4FC0-99BF-D34623D9D68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AA-4FC0-99BF-D34623D9D68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4AA-4FC0-99BF-D34623D9D68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AA-4FC0-99BF-D34623D9D68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4AA-4FC0-99BF-D34623D9D68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AA-4FC0-99BF-D34623D9D68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4AA-4FC0-99BF-D34623D9D681}"/>
                </c:ext>
              </c:extLst>
            </c:dLbl>
            <c:dLbl>
              <c:idx val="17"/>
              <c:layout>
                <c:manualLayout>
                  <c:x val="-2.301558068982084E-2"/>
                  <c:y val="-2.071223422636014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505 EUR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343975730713675"/>
                      <c:h val="3.75136693942564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F4AA-4FC0-99BF-D34623D9D68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4AA-4FC0-99BF-D34623D9D68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data'!$E$4:$E$22</c:f>
              <c:numCache>
                <c:formatCode>General</c:formatCode>
                <c:ptCount val="19"/>
                <c:pt idx="0">
                  <c:v>505</c:v>
                </c:pt>
                <c:pt idx="1">
                  <c:v>505</c:v>
                </c:pt>
                <c:pt idx="2">
                  <c:v>505</c:v>
                </c:pt>
                <c:pt idx="3">
                  <c:v>505</c:v>
                </c:pt>
                <c:pt idx="4">
                  <c:v>505</c:v>
                </c:pt>
                <c:pt idx="5">
                  <c:v>505</c:v>
                </c:pt>
                <c:pt idx="6">
                  <c:v>505</c:v>
                </c:pt>
                <c:pt idx="7">
                  <c:v>505</c:v>
                </c:pt>
                <c:pt idx="8">
                  <c:v>505</c:v>
                </c:pt>
                <c:pt idx="9">
                  <c:v>505</c:v>
                </c:pt>
                <c:pt idx="10">
                  <c:v>505</c:v>
                </c:pt>
                <c:pt idx="11">
                  <c:v>505</c:v>
                </c:pt>
                <c:pt idx="12">
                  <c:v>505</c:v>
                </c:pt>
                <c:pt idx="13">
                  <c:v>505</c:v>
                </c:pt>
                <c:pt idx="14">
                  <c:v>505</c:v>
                </c:pt>
                <c:pt idx="15">
                  <c:v>505</c:v>
                </c:pt>
                <c:pt idx="16">
                  <c:v>505</c:v>
                </c:pt>
                <c:pt idx="17">
                  <c:v>505</c:v>
                </c:pt>
                <c:pt idx="18">
                  <c:v>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024"/>
        <c:axId val="565752416"/>
      </c:lineChart>
      <c:lineChart>
        <c:grouping val="standard"/>
        <c:varyColors val="0"/>
        <c:ser>
          <c:idx val="2"/>
          <c:order val="2"/>
          <c:tx>
            <c:strRef>
              <c:f>'graf4 data'!$D$3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795569049166659E-2"/>
                  <c:y val="-2.2175459015380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4AA-4FC0-99BF-D34623D9D681}"/>
                </c:ext>
              </c:extLst>
            </c:dLbl>
            <c:dLbl>
              <c:idx val="1"/>
              <c:layout>
                <c:manualLayout>
                  <c:x val="-2.8568497903279332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25-4624-AB76-53CB591358CA}"/>
                </c:ext>
              </c:extLst>
            </c:dLbl>
            <c:dLbl>
              <c:idx val="3"/>
              <c:layout>
                <c:manualLayout>
                  <c:x val="-2.7103508613147521E-2"/>
                  <c:y val="-2.9494600372271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4AA-4FC0-99BF-D34623D9D681}"/>
                </c:ext>
              </c:extLst>
            </c:dLbl>
            <c:dLbl>
              <c:idx val="4"/>
              <c:layout>
                <c:manualLayout>
                  <c:x val="-2.2995526813066863E-2"/>
                  <c:y val="-2.84522167589796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25-4624-AB76-53CB591358CA}"/>
                </c:ext>
              </c:extLst>
            </c:dLbl>
            <c:dLbl>
              <c:idx val="5"/>
              <c:layout>
                <c:manualLayout>
                  <c:x val="-2.9895752082084656E-2"/>
                  <c:y val="-2.98895510989303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4AA-4FC0-99BF-D34623D9D681}"/>
                </c:ext>
              </c:extLst>
            </c:dLbl>
            <c:dLbl>
              <c:idx val="7"/>
              <c:layout>
                <c:manualLayout>
                  <c:x val="-2.438876958562002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25-4624-AB76-53CB591358CA}"/>
                </c:ext>
              </c:extLst>
            </c:dLbl>
            <c:dLbl>
              <c:idx val="8"/>
              <c:layout>
                <c:manualLayout>
                  <c:x val="-2.9268520118370833E-2"/>
                  <c:y val="-3.3327293867728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F4AA-4FC0-99BF-D34623D9D681}"/>
                </c:ext>
              </c:extLst>
            </c:dLbl>
            <c:dLbl>
              <c:idx val="9"/>
              <c:layout>
                <c:manualLayout>
                  <c:x val="-2.5782012358173095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25-4624-AB76-53CB591358CA}"/>
                </c:ext>
              </c:extLst>
            </c:dLbl>
            <c:dLbl>
              <c:idx val="10"/>
              <c:layout>
                <c:manualLayout>
                  <c:x val="-2.0497069527751141E-2"/>
                  <c:y val="-2.3804771203418541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60966284325E-2"/>
                      <c:h val="4.013514885224982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A-F4AA-4FC0-99BF-D34623D9D681}"/>
                </c:ext>
              </c:extLst>
            </c:dLbl>
            <c:dLbl>
              <c:idx val="11"/>
              <c:layout>
                <c:manualLayout>
                  <c:x val="-2.5081880438926327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F4AA-4FC0-99BF-D34623D9D681}"/>
                </c:ext>
              </c:extLst>
            </c:dLbl>
            <c:dLbl>
              <c:idx val="12"/>
              <c:layout>
                <c:manualLayout>
                  <c:x val="-3.4141468993491804E-2"/>
                  <c:y val="-2.3577139650230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F4AA-4FC0-99BF-D34623D9D681}"/>
                </c:ext>
              </c:extLst>
            </c:dLbl>
            <c:dLbl>
              <c:idx val="13"/>
              <c:layout>
                <c:manualLayout>
                  <c:x val="-3.0661762890923899E-2"/>
                  <c:y val="-2.3577139650230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F4AA-4FC0-99BF-D34623D9D681}"/>
                </c:ext>
              </c:extLst>
            </c:dLbl>
            <c:dLbl>
              <c:idx val="14"/>
              <c:layout>
                <c:manualLayout>
                  <c:x val="-2.6482034573264548E-2"/>
                  <c:y val="-2.6014678204605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4AA-4FC0-99BF-D34623D9D681}"/>
                </c:ext>
              </c:extLst>
            </c:dLbl>
            <c:dLbl>
              <c:idx val="15"/>
              <c:layout>
                <c:manualLayout>
                  <c:x val="-3.0661762890924003E-2"/>
                  <c:y val="-2.3577139650230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F4AA-4FC0-99BF-D34623D9D681}"/>
                </c:ext>
              </c:extLst>
            </c:dLbl>
            <c:dLbl>
              <c:idx val="16"/>
              <c:layout>
                <c:manualLayout>
                  <c:x val="-2.1602284040513845E-2"/>
                  <c:y val="-2.6014678204605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E25-4624-AB76-53CB591358CA}"/>
                </c:ext>
              </c:extLst>
            </c:dLbl>
            <c:dLbl>
              <c:idx val="18"/>
              <c:layout>
                <c:manualLayout>
                  <c:x val="-2.9895752082084656E-2"/>
                  <c:y val="-2.2523068594326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F4AA-4FC0-99BF-D34623D9D681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'graf4 data'!$A$4:$A$22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'graf4 data'!$D$4:$D$22</c:f>
              <c:numCache>
                <c:formatCode>0.0%</c:formatCode>
                <c:ptCount val="19"/>
                <c:pt idx="0">
                  <c:v>6.1855670103092786E-2</c:v>
                </c:pt>
                <c:pt idx="1">
                  <c:v>6.1484034464053705E-2</c:v>
                </c:pt>
                <c:pt idx="2">
                  <c:v>5.453292604930593E-2</c:v>
                </c:pt>
                <c:pt idx="3">
                  <c:v>1.4074221366315198E-2</c:v>
                </c:pt>
                <c:pt idx="4">
                  <c:v>5.5684088705915569E-2</c:v>
                </c:pt>
                <c:pt idx="5">
                  <c:v>5.8136387780459486E-2</c:v>
                </c:pt>
                <c:pt idx="6">
                  <c:v>6.1575738547480441E-2</c:v>
                </c:pt>
                <c:pt idx="7">
                  <c:v>6.0877409022354723E-2</c:v>
                </c:pt>
                <c:pt idx="8">
                  <c:v>-5.1996754064820294E-3</c:v>
                </c:pt>
                <c:pt idx="9">
                  <c:v>2.4334801481788126E-2</c:v>
                </c:pt>
                <c:pt idx="10">
                  <c:v>3.9004485447089454E-3</c:v>
                </c:pt>
                <c:pt idx="11">
                  <c:v>5.549456167283684E-2</c:v>
                </c:pt>
                <c:pt idx="12">
                  <c:v>4.1129110086000065E-3</c:v>
                </c:pt>
                <c:pt idx="13">
                  <c:v>8.5355087988439937E-2</c:v>
                </c:pt>
                <c:pt idx="14">
                  <c:v>8.0021402704550937E-2</c:v>
                </c:pt>
                <c:pt idx="15">
                  <c:v>3.2648929853741571E-2</c:v>
                </c:pt>
                <c:pt idx="16">
                  <c:v>0.11278296289800593</c:v>
                </c:pt>
                <c:pt idx="17">
                  <c:v>7.2033504244318092E-2</c:v>
                </c:pt>
                <c:pt idx="18">
                  <c:v>7.0502947480515887E-2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4AA-4FC0-99BF-D34623D9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2808"/>
        <c:axId val="565753200"/>
      </c:lineChart>
      <c:catAx>
        <c:axId val="56575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416"/>
        <c:crosses val="autoZero"/>
        <c:auto val="1"/>
        <c:lblAlgn val="ctr"/>
        <c:lblOffset val="100"/>
        <c:noMultiLvlLbl val="0"/>
      </c:catAx>
      <c:valAx>
        <c:axId val="565752416"/>
        <c:scaling>
          <c:orientation val="minMax"/>
          <c:max val="11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024"/>
        <c:crosses val="autoZero"/>
        <c:crossBetween val="between"/>
        <c:majorUnit val="100"/>
      </c:valAx>
      <c:catAx>
        <c:axId val="565752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753200"/>
        <c:crosses val="autoZero"/>
        <c:auto val="1"/>
        <c:lblAlgn val="ctr"/>
        <c:lblOffset val="100"/>
        <c:noMultiLvlLbl val="0"/>
      </c:catAx>
      <c:valAx>
        <c:axId val="565753200"/>
        <c:scaling>
          <c:orientation val="minMax"/>
          <c:max val="0.2"/>
          <c:min val="-1"/>
        </c:scaling>
        <c:delete val="0"/>
        <c:axPos val="r"/>
        <c:numFmt formatCode="0.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2808"/>
        <c:crosses val="max"/>
        <c:crossBetween val="between"/>
        <c:majorUnit val="0.1"/>
        <c:minorUnit val="2.0000000000000011E-2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5095763499781978"/>
          <c:y val="0.95650068500591301"/>
          <c:w val="0.69808473000436078"/>
          <c:h val="3.6186699330962815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59055118110236005" r="0.70866141732283583" t="0.78740157480314954" header="0.31496062992126073" footer="0.3149606299212607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G5 Dynamika celkových mesačných nákladov práce na zamestnanca podľa ekonomickej činnosti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total monthly labour costs per employee by economic activity</a:t>
            </a:r>
          </a:p>
        </c:rich>
      </c:tx>
      <c:layout>
        <c:manualLayout>
          <c:xMode val="edge"/>
          <c:yMode val="edge"/>
          <c:x val="0.12869438342150821"/>
          <c:y val="2.6081767505494461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999775106481598E-2"/>
          <c:y val="0.12372710607650157"/>
          <c:w val="0.87540580938354651"/>
          <c:h val="0.75914714720687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graf5_dataspolu!$C$3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divot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9525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graf5_dataspolu!$C$4:$C$22</c:f>
              <c:numCache>
                <c:formatCode>#,##0</c:formatCode>
                <c:ptCount val="19"/>
                <c:pt idx="0">
                  <c:v>1401</c:v>
                </c:pt>
                <c:pt idx="1">
                  <c:v>1859</c:v>
                </c:pt>
                <c:pt idx="2">
                  <c:v>1687</c:v>
                </c:pt>
                <c:pt idx="3">
                  <c:v>2801</c:v>
                </c:pt>
                <c:pt idx="4">
                  <c:v>1592</c:v>
                </c:pt>
                <c:pt idx="5">
                  <c:v>1404</c:v>
                </c:pt>
                <c:pt idx="6">
                  <c:v>1597</c:v>
                </c:pt>
                <c:pt idx="7">
                  <c:v>1563</c:v>
                </c:pt>
                <c:pt idx="8">
                  <c:v>906</c:v>
                </c:pt>
                <c:pt idx="9">
                  <c:v>3091</c:v>
                </c:pt>
                <c:pt idx="10">
                  <c:v>3018</c:v>
                </c:pt>
                <c:pt idx="11">
                  <c:v>1601</c:v>
                </c:pt>
                <c:pt idx="12">
                  <c:v>2085</c:v>
                </c:pt>
                <c:pt idx="13">
                  <c:v>1333</c:v>
                </c:pt>
                <c:pt idx="14">
                  <c:v>1878</c:v>
                </c:pt>
                <c:pt idx="15">
                  <c:v>1727</c:v>
                </c:pt>
                <c:pt idx="16">
                  <c:v>1861</c:v>
                </c:pt>
                <c:pt idx="17">
                  <c:v>1420</c:v>
                </c:pt>
                <c:pt idx="18">
                  <c:v>1258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AB-4466-9DBF-9423AE19520B}"/>
            </c:ext>
          </c:extLst>
        </c:ser>
        <c:ser>
          <c:idx val="1"/>
          <c:order val="1"/>
          <c:tx>
            <c:strRef>
              <c:f>graf5_dataspolu!$D$3</c:f>
              <c:strCache>
                <c:ptCount val="1"/>
                <c:pt idx="0">
                  <c:v>2 021</c:v>
                </c:pt>
              </c:strCache>
            </c:strRef>
          </c:tx>
          <c:spPr>
            <a:pattFill prst="pct60">
              <a:fgClr>
                <a:schemeClr val="tx1">
                  <a:lumMod val="75000"/>
                  <a:lumOff val="2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graf5_dataspolu!$D$4:$D$22</c:f>
              <c:numCache>
                <c:formatCode>#,##0</c:formatCode>
                <c:ptCount val="19"/>
                <c:pt idx="0">
                  <c:v>1488</c:v>
                </c:pt>
                <c:pt idx="1">
                  <c:v>1962.1725953472901</c:v>
                </c:pt>
                <c:pt idx="2">
                  <c:v>1801.8760689349299</c:v>
                </c:pt>
                <c:pt idx="3">
                  <c:v>2872.15665212064</c:v>
                </c:pt>
                <c:pt idx="4">
                  <c:v>1647.2921774762999</c:v>
                </c:pt>
                <c:pt idx="5">
                  <c:v>1448.8693372548601</c:v>
                </c:pt>
                <c:pt idx="6">
                  <c:v>1664.0620227023501</c:v>
                </c:pt>
                <c:pt idx="7">
                  <c:v>1630.91128298219</c:v>
                </c:pt>
                <c:pt idx="8">
                  <c:v>846.74644169956503</c:v>
                </c:pt>
                <c:pt idx="9">
                  <c:v>3144.1025688108102</c:v>
                </c:pt>
                <c:pt idx="10">
                  <c:v>3099.7704571563199</c:v>
                </c:pt>
                <c:pt idx="11">
                  <c:v>1686.3281137430899</c:v>
                </c:pt>
                <c:pt idx="12">
                  <c:v>2097.0481038406401</c:v>
                </c:pt>
                <c:pt idx="13">
                  <c:v>1424.4136367148001</c:v>
                </c:pt>
                <c:pt idx="14">
                  <c:v>2018.5809460388</c:v>
                </c:pt>
                <c:pt idx="15">
                  <c:v>1785.8826033089399</c:v>
                </c:pt>
                <c:pt idx="16">
                  <c:v>2073.7420768405</c:v>
                </c:pt>
                <c:pt idx="17">
                  <c:v>1456.07782760439</c:v>
                </c:pt>
                <c:pt idx="18">
                  <c:v>1339.64384710183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65753984"/>
        <c:axId val="565754376"/>
      </c:barChart>
      <c:lineChart>
        <c:grouping val="standard"/>
        <c:varyColors val="0"/>
        <c:ser>
          <c:idx val="3"/>
          <c:order val="3"/>
          <c:tx>
            <c:strRef>
              <c:f>graf5_dataspolu!$F$3</c:f>
              <c:strCache>
                <c:ptCount val="1"/>
                <c:pt idx="0">
                  <c:v>Priemer za SR 2021 / Average of the SR 2021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AB-4466-9DBF-9423AE19520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AB-4466-9DBF-9423AE1952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AB-4466-9DBF-9423AE19520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AB-4466-9DBF-9423AE1952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AB-4466-9DBF-9423AE19520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AB-4466-9DBF-9423AE19520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1AB-4466-9DBF-9423AE1952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AB-4466-9DBF-9423AE1952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1AB-4466-9DBF-9423AE19520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AB-4466-9DBF-9423AE19520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1AB-4466-9DBF-9423AE19520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1AB-4466-9DBF-9423AE19520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1AB-4466-9DBF-9423AE19520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1AB-4466-9DBF-9423AE19520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1AB-4466-9DBF-9423AE19520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1AB-4466-9DBF-9423AE19520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1AB-4466-9DBF-9423AE19520B}"/>
                </c:ext>
              </c:extLst>
            </c:dLbl>
            <c:dLbl>
              <c:idx val="17"/>
              <c:layout>
                <c:manualLayout>
                  <c:x val="-2.6571114347383695E-2"/>
                  <c:y val="-1.87227890413883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1 804 EUR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1AB-4466-9DBF-9423AE19520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1AB-4466-9DBF-9423AE19520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graf5_dataspolu!$F$4:$F$22</c:f>
              <c:numCache>
                <c:formatCode>#,##0</c:formatCode>
                <c:ptCount val="19"/>
                <c:pt idx="0">
                  <c:v>1804</c:v>
                </c:pt>
                <c:pt idx="1">
                  <c:v>1804</c:v>
                </c:pt>
                <c:pt idx="2">
                  <c:v>1804</c:v>
                </c:pt>
                <c:pt idx="3">
                  <c:v>1804</c:v>
                </c:pt>
                <c:pt idx="4">
                  <c:v>1804</c:v>
                </c:pt>
                <c:pt idx="5">
                  <c:v>1804</c:v>
                </c:pt>
                <c:pt idx="6">
                  <c:v>1804</c:v>
                </c:pt>
                <c:pt idx="7">
                  <c:v>1804</c:v>
                </c:pt>
                <c:pt idx="8">
                  <c:v>1804</c:v>
                </c:pt>
                <c:pt idx="9">
                  <c:v>1804</c:v>
                </c:pt>
                <c:pt idx="10">
                  <c:v>1804</c:v>
                </c:pt>
                <c:pt idx="11">
                  <c:v>1804</c:v>
                </c:pt>
                <c:pt idx="12">
                  <c:v>1804</c:v>
                </c:pt>
                <c:pt idx="13">
                  <c:v>1804</c:v>
                </c:pt>
                <c:pt idx="14">
                  <c:v>1804</c:v>
                </c:pt>
                <c:pt idx="15">
                  <c:v>1804</c:v>
                </c:pt>
                <c:pt idx="16">
                  <c:v>1804</c:v>
                </c:pt>
                <c:pt idx="17">
                  <c:v>1804</c:v>
                </c:pt>
                <c:pt idx="18">
                  <c:v>1804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3984"/>
        <c:axId val="565754376"/>
      </c:lineChart>
      <c:lineChart>
        <c:grouping val="standard"/>
        <c:varyColors val="0"/>
        <c:ser>
          <c:idx val="2"/>
          <c:order val="2"/>
          <c:tx>
            <c:strRef>
              <c:f>graf5_dataspolu!$E$3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cap="flat">
                <a:solidFill>
                  <a:schemeClr val="tx1"/>
                </a:solidFill>
                <a:round/>
              </a:ln>
            </c:spPr>
          </c:marker>
          <c:dLbls>
            <c:dLbl>
              <c:idx val="4"/>
              <c:layout>
                <c:manualLayout>
                  <c:x val="-2.6795569049166711E-2"/>
                  <c:y val="-2.2421393259299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1AB-4466-9DBF-9423AE19520B}"/>
                </c:ext>
              </c:extLst>
            </c:dLbl>
            <c:dLbl>
              <c:idx val="5"/>
              <c:layout>
                <c:manualLayout>
                  <c:x val="-2.4036948359511489E-2"/>
                  <c:y val="-3.0000048515192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1AB-4466-9DBF-9423AE19520B}"/>
                </c:ext>
              </c:extLst>
            </c:dLbl>
            <c:dLbl>
              <c:idx val="6"/>
              <c:layout>
                <c:manualLayout>
                  <c:x val="-2.7871876517002857E-2"/>
                  <c:y val="-2.260633317323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E1AB-4466-9DBF-9423AE19520B}"/>
                </c:ext>
              </c:extLst>
            </c:dLbl>
            <c:dLbl>
              <c:idx val="7"/>
              <c:layout>
                <c:manualLayout>
                  <c:x val="-2.578201235817309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34-4246-AA4B-9B3FAC05F873}"/>
                </c:ext>
              </c:extLst>
            </c:dLbl>
            <c:dLbl>
              <c:idx val="8"/>
              <c:layout>
                <c:manualLayout>
                  <c:x val="-3.4141468993491804E-2"/>
                  <c:y val="-5.0948908650744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E1AB-4466-9DBF-9423AE19520B}"/>
                </c:ext>
              </c:extLst>
            </c:dLbl>
            <c:dLbl>
              <c:idx val="9"/>
              <c:layout>
                <c:manualLayout>
                  <c:x val="-4.0411061469980934E-2"/>
                  <c:y val="-2.50709049538863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1AB-4466-9DBF-9423AE19520B}"/>
                </c:ext>
              </c:extLst>
            </c:dLbl>
            <c:dLbl>
              <c:idx val="10"/>
              <c:layout>
                <c:manualLayout>
                  <c:x val="-4.041106146998083E-2"/>
                  <c:y val="-2.5070613862731114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 b="1" i="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417972831765937E-2"/>
                      <c:h val="4.767723812711949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E1AB-4466-9DBF-9423AE19520B}"/>
                </c:ext>
              </c:extLst>
            </c:dLbl>
            <c:dLbl>
              <c:idx val="11"/>
              <c:layout>
                <c:manualLayout>
                  <c:x val="-3.135838427720046E-2"/>
                  <c:y val="-2.2606333173233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E1AB-4466-9DBF-9423AE19520B}"/>
                </c:ext>
              </c:extLst>
            </c:dLbl>
            <c:dLbl>
              <c:idx val="12"/>
              <c:layout>
                <c:manualLayout>
                  <c:x val="-3.2748226220938786E-2"/>
                  <c:y val="-2.876776262486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E1AB-4466-9DBF-9423AE19520B}"/>
                </c:ext>
              </c:extLst>
            </c:dLbl>
            <c:dLbl>
              <c:idx val="13"/>
              <c:layout>
                <c:manualLayout>
                  <c:x val="-4.45941906164550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E1AB-4466-9DBF-9423AE19520B}"/>
                </c:ext>
              </c:extLst>
            </c:dLbl>
            <c:dLbl>
              <c:idx val="14"/>
              <c:layout>
                <c:manualLayout>
                  <c:x val="-4.1807705071348837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E1AB-4466-9DBF-9423AE19520B}"/>
                </c:ext>
              </c:extLst>
            </c:dLbl>
            <c:dLbl>
              <c:idx val="15"/>
              <c:layout>
                <c:manualLayout>
                  <c:x val="-4.0414462298795827E-2"/>
                  <c:y val="-2.3838619063559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E1AB-4466-9DBF-9423AE19520B}"/>
                </c:ext>
              </c:extLst>
            </c:dLbl>
            <c:dLbl>
              <c:idx val="16"/>
              <c:layout>
                <c:manualLayout>
                  <c:x val="-3.9714440083704373E-2"/>
                  <c:y val="-2.6303190844212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E1AB-4466-9DBF-9423AE19520B}"/>
                </c:ext>
              </c:extLst>
            </c:dLbl>
            <c:dLbl>
              <c:idx val="17"/>
              <c:layout>
                <c:manualLayout>
                  <c:x val="-2.9268520118370785E-2"/>
                  <c:y val="-2.876776262486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E1AB-4466-9DBF-9423AE19520B}"/>
                </c:ext>
              </c:extLst>
            </c:dLbl>
            <c:dLbl>
              <c:idx val="18"/>
              <c:layout>
                <c:manualLayout>
                  <c:x val="-4.0755861630149E-2"/>
                  <c:y val="-2.2606333173233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E1AB-4466-9DBF-9423AE19520B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graf5_dataspolu!$A$4:$B$22</c:f>
              <c:strCache>
                <c:ptCount val="1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</c:strCache>
            </c:strRef>
          </c:cat>
          <c:val>
            <c:numRef>
              <c:f>graf5_dataspolu!$E$4:$E$22</c:f>
              <c:numCache>
                <c:formatCode>0.00%</c:formatCode>
                <c:ptCount val="19"/>
                <c:pt idx="0">
                  <c:v>6.2098501070663836E-2</c:v>
                </c:pt>
                <c:pt idx="1">
                  <c:v>5.5498975442329179E-2</c:v>
                </c:pt>
                <c:pt idx="2">
                  <c:v>6.8094883778855975E-2</c:v>
                </c:pt>
                <c:pt idx="3">
                  <c:v>2.5404017179807337E-2</c:v>
                </c:pt>
                <c:pt idx="4">
                  <c:v>3.4731267258982346E-2</c:v>
                </c:pt>
                <c:pt idx="5">
                  <c:v>3.1958217417991541E-2</c:v>
                </c:pt>
                <c:pt idx="6">
                  <c:v>4.19925001267063E-2</c:v>
                </c:pt>
                <c:pt idx="7">
                  <c:v>4.3449317327056924E-2</c:v>
                </c:pt>
                <c:pt idx="8">
                  <c:v>-6.5401278477301261E-2</c:v>
                </c:pt>
                <c:pt idx="9">
                  <c:v>1.717973756415736E-2</c:v>
                </c:pt>
                <c:pt idx="10">
                  <c:v>2.7094253530921097E-2</c:v>
                </c:pt>
                <c:pt idx="11">
                  <c:v>5.3296760614047534E-2</c:v>
                </c:pt>
                <c:pt idx="12">
                  <c:v>5.7784670698513008E-3</c:v>
                </c:pt>
                <c:pt idx="13">
                  <c:v>6.8577371879069871E-2</c:v>
                </c:pt>
                <c:pt idx="14">
                  <c:v>7.485673377997859E-2</c:v>
                </c:pt>
                <c:pt idx="15">
                  <c:v>3.4095311701760167E-2</c:v>
                </c:pt>
                <c:pt idx="16">
                  <c:v>0.11431600045163881</c:v>
                </c:pt>
                <c:pt idx="17">
                  <c:v>2.5406920848161985E-2</c:v>
                </c:pt>
                <c:pt idx="18">
                  <c:v>6.489971947681239E-2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E1AB-4466-9DBF-9423AE195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754768"/>
        <c:axId val="565431872"/>
      </c:lineChart>
      <c:catAx>
        <c:axId val="56575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376"/>
        <c:crosses val="autoZero"/>
        <c:auto val="1"/>
        <c:lblAlgn val="ctr"/>
        <c:lblOffset val="100"/>
        <c:noMultiLvlLbl val="0"/>
      </c:catAx>
      <c:valAx>
        <c:axId val="565754376"/>
        <c:scaling>
          <c:orientation val="minMax"/>
          <c:max val="36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3984"/>
        <c:crosses val="autoZero"/>
        <c:crossBetween val="between"/>
        <c:majorUnit val="200"/>
      </c:valAx>
      <c:catAx>
        <c:axId val="56575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1872"/>
        <c:crosses val="autoZero"/>
        <c:auto val="1"/>
        <c:lblAlgn val="ctr"/>
        <c:lblOffset val="100"/>
        <c:noMultiLvlLbl val="0"/>
      </c:catAx>
      <c:valAx>
        <c:axId val="565431872"/>
        <c:scaling>
          <c:orientation val="minMax"/>
          <c:max val="0.2"/>
          <c:min val="-1.2"/>
        </c:scaling>
        <c:delete val="0"/>
        <c:axPos val="r"/>
        <c:numFmt formatCode="0.0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754768"/>
        <c:crosses val="max"/>
        <c:crossBetween val="between"/>
        <c:majorUnit val="0.1"/>
      </c:valAx>
      <c:spPr>
        <a:solidFill>
          <a:schemeClr val="bg1"/>
        </a:solidFill>
        <a:ln w="12700">
          <a:solidFill>
            <a:sysClr val="window" lastClr="FFFFFF">
              <a:lumMod val="65000"/>
            </a:sysClr>
          </a:solidFill>
        </a:ln>
      </c:spPr>
    </c:plotArea>
    <c:legend>
      <c:legendPos val="r"/>
      <c:layout>
        <c:manualLayout>
          <c:xMode val="edge"/>
          <c:yMode val="edge"/>
          <c:x val="0.15632260700954687"/>
          <c:y val="0.94140140985149501"/>
          <c:w val="0.73324765438803052"/>
          <c:h val="3.5676131980729803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G7 Dynamika mesačných nákladov práce na zamestnanca podľa veľkosti organizácie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size of reporting unit</a:t>
            </a:r>
          </a:p>
        </c:rich>
      </c:tx>
      <c:layout>
        <c:manualLayout>
          <c:xMode val="edge"/>
          <c:yMode val="edge"/>
          <c:x val="0.21098347032639769"/>
          <c:y val="2.76008814406220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81455609584852"/>
          <c:y val="0.19395984592834986"/>
          <c:w val="0.77645702137062222"/>
          <c:h val="0.66109009101135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graf7_data!$C$3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graf7_data!$C$4:$C$11</c:f>
              <c:numCache>
                <c:formatCode>#,##0</c:formatCode>
                <c:ptCount val="8"/>
                <c:pt idx="0">
                  <c:v>1374.4123664886899</c:v>
                </c:pt>
                <c:pt idx="1">
                  <c:v>1483.6884860330599</c:v>
                </c:pt>
                <c:pt idx="2">
                  <c:v>1609.60213544153</c:v>
                </c:pt>
                <c:pt idx="3">
                  <c:v>1732.43320353985</c:v>
                </c:pt>
                <c:pt idx="4">
                  <c:v>1809.87477416248</c:v>
                </c:pt>
                <c:pt idx="5">
                  <c:v>1866.68630880878</c:v>
                </c:pt>
                <c:pt idx="6">
                  <c:v>1893.5422745497101</c:v>
                </c:pt>
                <c:pt idx="7">
                  <c:v>2089.96139412399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F-4D71-A1F0-61D9035100E8}"/>
            </c:ext>
          </c:extLst>
        </c:ser>
        <c:ser>
          <c:idx val="1"/>
          <c:order val="1"/>
          <c:tx>
            <c:strRef>
              <c:f>graf7_data!$D$3</c:f>
              <c:strCache>
                <c:ptCount val="1"/>
                <c:pt idx="0">
                  <c:v>2021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graf7_data!$D$4:$D$11</c:f>
              <c:numCache>
                <c:formatCode>#,##0</c:formatCode>
                <c:ptCount val="8"/>
                <c:pt idx="0">
                  <c:v>1422.5379398939899</c:v>
                </c:pt>
                <c:pt idx="1">
                  <c:v>1432.69713195598</c:v>
                </c:pt>
                <c:pt idx="2">
                  <c:v>1691.6298112919701</c:v>
                </c:pt>
                <c:pt idx="3">
                  <c:v>1807.23769041176</c:v>
                </c:pt>
                <c:pt idx="4">
                  <c:v>1947.1713234538099</c:v>
                </c:pt>
                <c:pt idx="5">
                  <c:v>1954.18873567276</c:v>
                </c:pt>
                <c:pt idx="6">
                  <c:v>2017.30762565753</c:v>
                </c:pt>
                <c:pt idx="7">
                  <c:v>2244.3826498866401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3048"/>
        <c:axId val="565433440"/>
      </c:barChart>
      <c:lineChart>
        <c:grouping val="standard"/>
        <c:varyColors val="0"/>
        <c:ser>
          <c:idx val="3"/>
          <c:order val="3"/>
          <c:tx>
            <c:strRef>
              <c:f>graf7_data!$F$3</c:f>
              <c:strCache>
                <c:ptCount val="1"/>
                <c:pt idx="0">
                  <c:v>Priemer za SR 2021 / Average of the SR 2021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Pt>
            <c:idx val="3"/>
            <c:bubble3D val="0"/>
            <c:spPr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5F-4D71-A1F0-61D9035100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5F-4D71-A1F0-61D9035100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5F-4D71-A1F0-61D9035100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5F-4D71-A1F0-61D9035100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5F-4D71-A1F0-61D9035100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5F-4D71-A1F0-61D9035100E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C5F-4D71-A1F0-61D9035100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5F-4D71-A1F0-61D9035100E8}"/>
                </c:ext>
              </c:extLst>
            </c:dLbl>
            <c:dLbl>
              <c:idx val="7"/>
              <c:layout>
                <c:manualLayout>
                  <c:x val="-0.66039886652393709"/>
                  <c:y val="-3.409537444183120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spc="-2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 spc="-20" baseline="0"/>
                      <a:t>1 804 EUR</a:t>
                    </a:r>
                  </a:p>
                </c:rich>
              </c:tx>
              <c:numFmt formatCode="#,##0.00" sourceLinked="0"/>
              <c:spPr>
                <a:solidFill>
                  <a:sysClr val="window" lastClr="FFFFFF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C5F-4D71-A1F0-61D9035100E8}"/>
                </c:ext>
              </c:extLst>
            </c:dLbl>
            <c:dLbl>
              <c:idx val="17"/>
              <c:layout>
                <c:manualLayout>
                  <c:x val="-1.8188177684505147E-2"/>
                  <c:y val="-3.0250145433391593E-2"/>
                </c:manualLayout>
              </c:layout>
              <c:numFmt formatCode="#,##0.00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1" i="0" u="none" strike="noStrike" spc="-2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5F-4D71-A1F0-61D9035100E8}"/>
                </c:ext>
              </c:extLst>
            </c:dLbl>
            <c:numFmt formatCode="#,##0.00" sourceLinked="0"/>
            <c:spPr>
              <a:solidFill>
                <a:sysClr val="window" lastClr="FFFFFF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spc="-2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graf7_data!$F$4:$F$11</c:f>
              <c:numCache>
                <c:formatCode>#,##0</c:formatCode>
                <c:ptCount val="8"/>
                <c:pt idx="0">
                  <c:v>1804</c:v>
                </c:pt>
                <c:pt idx="1">
                  <c:v>1804</c:v>
                </c:pt>
                <c:pt idx="2">
                  <c:v>1804</c:v>
                </c:pt>
                <c:pt idx="3">
                  <c:v>1804</c:v>
                </c:pt>
                <c:pt idx="4">
                  <c:v>1804</c:v>
                </c:pt>
                <c:pt idx="5">
                  <c:v>1804</c:v>
                </c:pt>
                <c:pt idx="6">
                  <c:v>1804</c:v>
                </c:pt>
                <c:pt idx="7">
                  <c:v>1804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048"/>
        <c:axId val="565433440"/>
      </c:lineChart>
      <c:lineChart>
        <c:grouping val="standard"/>
        <c:varyColors val="0"/>
        <c:ser>
          <c:idx val="2"/>
          <c:order val="2"/>
          <c:tx>
            <c:strRef>
              <c:f>graf7_data!$E$3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7493990725562035E-2"/>
                  <c:y val="-3.2391042028837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C5F-4D71-A1F0-61D9035100E8}"/>
                </c:ext>
              </c:extLst>
            </c:dLbl>
            <c:dLbl>
              <c:idx val="1"/>
              <c:layout>
                <c:manualLayout>
                  <c:x val="-2.5078369905956112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C5F-4D71-A1F0-61D9035100E8}"/>
                </c:ext>
              </c:extLst>
            </c:dLbl>
            <c:dLbl>
              <c:idx val="2"/>
              <c:layout>
                <c:manualLayout>
                  <c:x val="-2.507836990595619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C5F-4D71-A1F0-61D9035100E8}"/>
                </c:ext>
              </c:extLst>
            </c:dLbl>
            <c:dLbl>
              <c:idx val="3"/>
              <c:layout>
                <c:manualLayout>
                  <c:x val="-2.0898641588296712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C5F-4D71-A1F0-61D9035100E8}"/>
                </c:ext>
              </c:extLst>
            </c:dLbl>
            <c:dLbl>
              <c:idx val="4"/>
              <c:layout>
                <c:manualLayout>
                  <c:x val="-2.6471612678509348E-2"/>
                  <c:y val="-3.20855614973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C5F-4D71-A1F0-61D9035100E8}"/>
                </c:ext>
              </c:extLst>
            </c:dLbl>
            <c:dLbl>
              <c:idx val="5"/>
              <c:layout>
                <c:manualLayout>
                  <c:x val="-2.5078369905956216E-2"/>
                  <c:y val="-3.5650623885918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C5F-4D71-A1F0-61D9035100E8}"/>
                </c:ext>
              </c:extLst>
            </c:dLbl>
            <c:dLbl>
              <c:idx val="6"/>
              <c:layout>
                <c:manualLayout>
                  <c:x val="-1.5325670498084311E-2"/>
                  <c:y val="-3.2085561497326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C5F-4D71-A1F0-61D9035100E8}"/>
                </c:ext>
              </c:extLst>
            </c:dLbl>
            <c:dLbl>
              <c:idx val="7"/>
              <c:layout>
                <c:manualLayout>
                  <c:x val="-4.0494358000471783E-2"/>
                  <c:y val="-5.31702628080580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0C5F-4D71-A1F0-61D9035100E8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graf7_data!$A$4:$B$11</c:f>
              <c:strCache>
                <c:ptCount val="8"/>
                <c:pt idx="0">
                  <c:v>1-9</c:v>
                </c:pt>
                <c:pt idx="1">
                  <c:v>10-19</c:v>
                </c:pt>
                <c:pt idx="2">
                  <c:v>20-49</c:v>
                </c:pt>
                <c:pt idx="3">
                  <c:v>50-99</c:v>
                </c:pt>
                <c:pt idx="4">
                  <c:v>100-249</c:v>
                </c:pt>
                <c:pt idx="5">
                  <c:v>250-499</c:v>
                </c:pt>
                <c:pt idx="6">
                  <c:v>500-999</c:v>
                </c:pt>
                <c:pt idx="7">
                  <c:v>1000 &lt;</c:v>
                </c:pt>
              </c:strCache>
            </c:strRef>
          </c:cat>
          <c:val>
            <c:numRef>
              <c:f>graf7_data!$E$4:$E$11</c:f>
              <c:numCache>
                <c:formatCode>0.0%</c:formatCode>
                <c:ptCount val="8"/>
                <c:pt idx="0">
                  <c:v>3.5015381539566404E-2</c:v>
                </c:pt>
                <c:pt idx="1">
                  <c:v>-3.4367965079661444E-2</c:v>
                </c:pt>
                <c:pt idx="2">
                  <c:v>5.0961460627001021E-2</c:v>
                </c:pt>
                <c:pt idx="3">
                  <c:v>4.3178857758592537E-2</c:v>
                </c:pt>
                <c:pt idx="4">
                  <c:v>7.5859695516704351E-2</c:v>
                </c:pt>
                <c:pt idx="5">
                  <c:v>4.6875806851457202E-2</c:v>
                </c:pt>
                <c:pt idx="6">
                  <c:v>6.5361810386436625E-2</c:v>
                </c:pt>
                <c:pt idx="7">
                  <c:v>7.3887133129258542E-2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C5F-4D71-A1F0-61D90351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3832"/>
        <c:axId val="565434224"/>
      </c:lineChart>
      <c:catAx>
        <c:axId val="56543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440"/>
        <c:crosses val="autoZero"/>
        <c:auto val="1"/>
        <c:lblAlgn val="ctr"/>
        <c:lblOffset val="100"/>
        <c:noMultiLvlLbl val="0"/>
      </c:catAx>
      <c:valAx>
        <c:axId val="56543344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048"/>
        <c:crosses val="autoZero"/>
        <c:crossBetween val="between"/>
        <c:majorUnit val="200"/>
      </c:valAx>
      <c:catAx>
        <c:axId val="565433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5434224"/>
        <c:crosses val="autoZero"/>
        <c:auto val="1"/>
        <c:lblAlgn val="ctr"/>
        <c:lblOffset val="100"/>
        <c:noMultiLvlLbl val="0"/>
      </c:catAx>
      <c:valAx>
        <c:axId val="565434224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3832"/>
        <c:crosses val="max"/>
        <c:crossBetween val="between"/>
        <c:majorUnit val="0.1"/>
        <c:minorUnit val="2.0000000000000011E-2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9465570216692181E-2"/>
          <c:y val="0.92301763806241777"/>
          <c:w val="0.80290979301568577"/>
          <c:h val="5.4985874857245896E-2"/>
        </c:manualLayout>
      </c:layout>
      <c:overlay val="0"/>
      <c:spPr>
        <a:solidFill>
          <a:schemeClr val="bg1"/>
        </a:solidFill>
        <a:ln w="15875">
          <a:solidFill>
            <a:schemeClr val="bg1">
              <a:lumMod val="85000"/>
            </a:schemeClr>
          </a:solidFill>
        </a:ln>
        <a:effectLst/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G6 Dynamika mesačných nákladov práce na zamestnanca podľa krajov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regions</a:t>
            </a:r>
          </a:p>
        </c:rich>
      </c:tx>
      <c:layout>
        <c:manualLayout>
          <c:xMode val="edge"/>
          <c:yMode val="edge"/>
          <c:x val="0.25141444910627048"/>
          <c:y val="5.67577582213988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57733750434491"/>
          <c:y val="0.20657875974458417"/>
          <c:w val="0.76013120548968949"/>
          <c:h val="0.699022368472597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graf6_data!$B$4</c:f>
              <c:strCache>
                <c:ptCount val="1"/>
                <c:pt idx="0">
                  <c:v>2020</c:v>
                </c:pt>
              </c:strCache>
            </c:strRef>
          </c:tx>
          <c:spPr>
            <a:pattFill prst="pct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graf6_data!$B$5:$B$12</c:f>
              <c:numCache>
                <c:formatCode>#,##0</c:formatCode>
                <c:ptCount val="8"/>
                <c:pt idx="0">
                  <c:v>2166.7035322492802</c:v>
                </c:pt>
                <c:pt idx="1">
                  <c:v>1616.2556137307499</c:v>
                </c:pt>
                <c:pt idx="2">
                  <c:v>1591.22384111212</c:v>
                </c:pt>
                <c:pt idx="3">
                  <c:v>1528.7334414484001</c:v>
                </c:pt>
                <c:pt idx="4">
                  <c:v>1563.26088065778</c:v>
                </c:pt>
                <c:pt idx="5">
                  <c:v>1517.82786936298</c:v>
                </c:pt>
                <c:pt idx="6">
                  <c:v>1367.4738356380001</c:v>
                </c:pt>
                <c:pt idx="7">
                  <c:v>1589.82186924949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4-451E-BB51-0E70F6818C02}"/>
            </c:ext>
          </c:extLst>
        </c:ser>
        <c:ser>
          <c:idx val="1"/>
          <c:order val="1"/>
          <c:tx>
            <c:strRef>
              <c:f>graf6_data!$C$4</c:f>
              <c:strCache>
                <c:ptCount val="1"/>
                <c:pt idx="0">
                  <c:v>2021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graf6_data!$C$5:$C$12</c:f>
              <c:numCache>
                <c:formatCode>#,##0</c:formatCode>
                <c:ptCount val="8"/>
                <c:pt idx="0">
                  <c:v>2198</c:v>
                </c:pt>
                <c:pt idx="1">
                  <c:v>1681.48291574529</c:v>
                </c:pt>
                <c:pt idx="2">
                  <c:v>1700.13348637272</c:v>
                </c:pt>
                <c:pt idx="3">
                  <c:v>1631.4452321139099</c:v>
                </c:pt>
                <c:pt idx="4">
                  <c:v>1640.7105037528099</c:v>
                </c:pt>
                <c:pt idx="5">
                  <c:v>1620.7667564937999</c:v>
                </c:pt>
                <c:pt idx="6">
                  <c:v>1448.50956114722</c:v>
                </c:pt>
                <c:pt idx="7">
                  <c:v>1722.63151428725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0"/>
        <c:axId val="565435008"/>
        <c:axId val="565435400"/>
      </c:barChart>
      <c:lineChart>
        <c:grouping val="standard"/>
        <c:varyColors val="0"/>
        <c:ser>
          <c:idx val="3"/>
          <c:order val="3"/>
          <c:tx>
            <c:strRef>
              <c:f>graf6_data!$E$4</c:f>
              <c:strCache>
                <c:ptCount val="1"/>
                <c:pt idx="0">
                  <c:v>Priemer za SR 2021/ Average of the SR 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E4-451E-BB51-0E70F6818C0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E4-451E-BB51-0E70F6818C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E4-451E-BB51-0E70F6818C0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E4-451E-BB51-0E70F6818C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E4-451E-BB51-0E70F6818C0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E4-451E-BB51-0E70F6818C0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E4-451E-BB51-0E70F6818C02}"/>
                </c:ext>
              </c:extLst>
            </c:dLbl>
            <c:dLbl>
              <c:idx val="7"/>
              <c:layout>
                <c:manualLayout>
                  <c:x val="-0.12636911988802033"/>
                  <c:y val="-3.185380185685744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  1 804 EUR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825517649221705E-2"/>
                      <c:h val="6.15862335079260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5E4-451E-BB51-0E70F6818C02}"/>
                </c:ext>
              </c:extLst>
            </c:dLbl>
            <c:dLbl>
              <c:idx val="17"/>
              <c:layout>
                <c:manualLayout>
                  <c:x val="-1.8188177684505129E-2"/>
                  <c:y val="-3.0250145433391575E-2"/>
                </c:manualLayout>
              </c:layout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E4-451E-BB51-0E70F6818C02}"/>
                </c:ext>
              </c:extLst>
            </c:dLbl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graf6_data!$E$5:$E$12</c:f>
              <c:numCache>
                <c:formatCode>#,##0</c:formatCode>
                <c:ptCount val="8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  <c:pt idx="7">
                  <c:v>1725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5008"/>
        <c:axId val="565435400"/>
      </c:lineChart>
      <c:lineChart>
        <c:grouping val="standard"/>
        <c:varyColors val="0"/>
        <c:ser>
          <c:idx val="2"/>
          <c:order val="2"/>
          <c:tx>
            <c:strRef>
              <c:f>graf6_data!$D$4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 cmpd="dbl">
              <a:solidFill>
                <a:schemeClr val="tx1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8.4191409150890031E-3"/>
                  <c:y val="-3.1880910408586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5E4-451E-BB51-0E70F6818C02}"/>
                </c:ext>
              </c:extLst>
            </c:dLbl>
            <c:dLbl>
              <c:idx val="1"/>
              <c:layout>
                <c:manualLayout>
                  <c:x val="-2.5026068821689271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5E4-451E-BB51-0E70F6818C02}"/>
                </c:ext>
              </c:extLst>
            </c:dLbl>
            <c:dLbl>
              <c:idx val="2"/>
              <c:layout>
                <c:manualLayout>
                  <c:x val="-2.3635731664928786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5E4-451E-BB51-0E70F6818C02}"/>
                </c:ext>
              </c:extLst>
            </c:dLbl>
            <c:dLbl>
              <c:idx val="3"/>
              <c:layout>
                <c:manualLayout>
                  <c:x val="-2.9197080291970847E-2"/>
                  <c:y val="-3.52941176470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5E4-451E-BB51-0E70F6818C02}"/>
                </c:ext>
              </c:extLst>
            </c:dLbl>
            <c:dLbl>
              <c:idx val="4"/>
              <c:layout>
                <c:manualLayout>
                  <c:x val="-2.6416405978449801E-2"/>
                  <c:y val="-4.31372549019608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5E4-451E-BB51-0E70F6818C02}"/>
                </c:ext>
              </c:extLst>
            </c:dLbl>
            <c:dLbl>
              <c:idx val="5"/>
              <c:layout>
                <c:manualLayout>
                  <c:x val="-2.7806743135210296E-2"/>
                  <c:y val="-4.7058823529411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5E4-451E-BB51-0E70F6818C02}"/>
                </c:ext>
              </c:extLst>
            </c:dLbl>
            <c:dLbl>
              <c:idx val="6"/>
              <c:layout>
                <c:manualLayout>
                  <c:x val="-2.5026068821689271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5E4-451E-BB51-0E70F6818C02}"/>
                </c:ext>
              </c:extLst>
            </c:dLbl>
            <c:dLbl>
              <c:idx val="7"/>
              <c:layout>
                <c:manualLayout>
                  <c:x val="-2.5026068821689382E-2"/>
                  <c:y val="-4.3137254901960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5E4-451E-BB51-0E70F6818C02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graf6_data!$A$5:$A$12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graf6_data!$D$5:$D$12</c:f>
              <c:numCache>
                <c:formatCode>0.0%</c:formatCode>
                <c:ptCount val="8"/>
                <c:pt idx="0">
                  <c:v>1.4444277809539718E-2</c:v>
                </c:pt>
                <c:pt idx="1">
                  <c:v>4.03570459155147E-2</c:v>
                </c:pt>
                <c:pt idx="2">
                  <c:v>6.8443950151276134E-2</c:v>
                </c:pt>
                <c:pt idx="3">
                  <c:v>6.7187508221312475E-2</c:v>
                </c:pt>
                <c:pt idx="4">
                  <c:v>4.954363283397778E-2</c:v>
                </c:pt>
                <c:pt idx="5">
                  <c:v>6.7819868911764392E-2</c:v>
                </c:pt>
                <c:pt idx="6">
                  <c:v>5.9259433999636624E-2</c:v>
                </c:pt>
                <c:pt idx="7">
                  <c:v>8.3537437499495271E-2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5E4-451E-BB51-0E70F681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4280"/>
        <c:axId val="566144672"/>
      </c:lineChart>
      <c:catAx>
        <c:axId val="5654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400"/>
        <c:crosses val="autoZero"/>
        <c:auto val="1"/>
        <c:lblAlgn val="ctr"/>
        <c:lblOffset val="100"/>
        <c:noMultiLvlLbl val="0"/>
      </c:catAx>
      <c:valAx>
        <c:axId val="565435400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5008"/>
        <c:crosses val="autoZero"/>
        <c:crossBetween val="between"/>
        <c:majorUnit val="200"/>
      </c:valAx>
      <c:catAx>
        <c:axId val="566144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4672"/>
        <c:crosses val="autoZero"/>
        <c:auto val="1"/>
        <c:lblAlgn val="ctr"/>
        <c:lblOffset val="100"/>
        <c:noMultiLvlLbl val="0"/>
      </c:catAx>
      <c:valAx>
        <c:axId val="566144672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4280"/>
        <c:crosses val="max"/>
        <c:crossBetween val="between"/>
        <c:majorUnit val="0.1"/>
      </c:valAx>
      <c:spPr>
        <a:ln w="12700">
          <a:solidFill>
            <a:schemeClr val="bg1">
              <a:lumMod val="7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G9 Dynamika mesačných nákladov práce na zamestnanca podľa vybraných právnych fori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em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legal types</a:t>
            </a:r>
          </a:p>
        </c:rich>
      </c:tx>
      <c:layout>
        <c:manualLayout>
          <c:xMode val="edge"/>
          <c:yMode val="edge"/>
          <c:x val="0.20541049923618512"/>
          <c:y val="2.4221226490335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515523266773974"/>
          <c:w val="0.77222027497346635"/>
          <c:h val="0.60554516320819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graf9_data!$C$1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graf9_data!$C$2:$C$8</c:f>
              <c:numCache>
                <c:formatCode>#,##0</c:formatCode>
                <c:ptCount val="7"/>
                <c:pt idx="0">
                  <c:v>1392.6232841364399</c:v>
                </c:pt>
                <c:pt idx="1">
                  <c:v>1612.8287626244701</c:v>
                </c:pt>
                <c:pt idx="2">
                  <c:v>2024.17257024078</c:v>
                </c:pt>
                <c:pt idx="3">
                  <c:v>1338.9566290719899</c:v>
                </c:pt>
                <c:pt idx="4">
                  <c:v>1773.8333528578701</c:v>
                </c:pt>
                <c:pt idx="5">
                  <c:v>1674.72250428184</c:v>
                </c:pt>
                <c:pt idx="6">
                  <c:v>1737.9936081759399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A-48B3-A409-2329633B092A}"/>
            </c:ext>
          </c:extLst>
        </c:ser>
        <c:ser>
          <c:idx val="1"/>
          <c:order val="1"/>
          <c:tx>
            <c:strRef>
              <c:f>graf9_data!$D$1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graf9_data!$D$2:$D$8</c:f>
              <c:numCache>
                <c:formatCode>#,##0</c:formatCode>
                <c:ptCount val="7"/>
                <c:pt idx="0">
                  <c:v>1491.84850031468</c:v>
                </c:pt>
                <c:pt idx="1">
                  <c:v>1590.2899205946001</c:v>
                </c:pt>
                <c:pt idx="2">
                  <c:v>2029.6581020844801</c:v>
                </c:pt>
                <c:pt idx="3">
                  <c:v>1408.1568656802999</c:v>
                </c:pt>
                <c:pt idx="4">
                  <c:v>1748.0934237664001</c:v>
                </c:pt>
                <c:pt idx="5">
                  <c:v>1845.68631619129</c:v>
                </c:pt>
                <c:pt idx="6">
                  <c:v>1864.2411080021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5432656"/>
        <c:axId val="566145456"/>
      </c:barChart>
      <c:lineChart>
        <c:grouping val="standard"/>
        <c:varyColors val="0"/>
        <c:ser>
          <c:idx val="3"/>
          <c:order val="3"/>
          <c:tx>
            <c:strRef>
              <c:f>graf9_data!$F$1</c:f>
              <c:strCache>
                <c:ptCount val="1"/>
                <c:pt idx="0">
                  <c:v>Priemer za SR 2021/ Average of the SR 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EA-48B3-A409-2329633B0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EA-48B3-A409-2329633B0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EA-48B3-A409-2329633B092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EA-48B3-A409-2329633B092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EA-48B3-A409-2329633B092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EA-48B3-A409-2329633B092A}"/>
                </c:ext>
              </c:extLst>
            </c:dLbl>
            <c:dLbl>
              <c:idx val="6"/>
              <c:layout>
                <c:manualLayout>
                  <c:x val="-0.64507140369209337"/>
                  <c:y val="-3.604037064427720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1 804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4EA-48B3-A409-2329633B092A}"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EA-48B3-A409-2329633B092A}"/>
                </c:ext>
              </c:extLst>
            </c:dLbl>
            <c:dLbl>
              <c:idx val="17"/>
              <c:layout>
                <c:manualLayout>
                  <c:x val="-1.8188177684505157E-2"/>
                  <c:y val="-3.025014543339160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4EA-48B3-A409-2329633B092A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graf9_data!$F$2:$F$8</c:f>
              <c:numCache>
                <c:formatCode>#,##0</c:formatCode>
                <c:ptCount val="7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32656"/>
        <c:axId val="566145456"/>
      </c:lineChart>
      <c:lineChart>
        <c:grouping val="standard"/>
        <c:varyColors val="0"/>
        <c:ser>
          <c:idx val="2"/>
          <c:order val="2"/>
          <c:tx>
            <c:strRef>
              <c:f>graf9_data!$E$1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647161267850923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4EA-48B3-A409-2329633B092A}"/>
                </c:ext>
              </c:extLst>
            </c:dLbl>
            <c:dLbl>
              <c:idx val="1"/>
              <c:layout>
                <c:manualLayout>
                  <c:x val="-2.0898641588296792E-2"/>
                  <c:y val="-4.4198895027624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4EA-48B3-A409-2329633B092A}"/>
                </c:ext>
              </c:extLst>
            </c:dLbl>
            <c:dLbl>
              <c:idx val="2"/>
              <c:layout>
                <c:manualLayout>
                  <c:x val="-3.9010797631487286E-2"/>
                  <c:y val="-4.788213627992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4EA-48B3-A409-2329633B092A}"/>
                </c:ext>
              </c:extLst>
            </c:dLbl>
            <c:dLbl>
              <c:idx val="3"/>
              <c:layout>
                <c:manualLayout>
                  <c:x val="-2.3685127133402994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4EA-48B3-A409-2329633B092A}"/>
                </c:ext>
              </c:extLst>
            </c:dLbl>
            <c:dLbl>
              <c:idx val="4"/>
              <c:layout>
                <c:manualLayout>
                  <c:x val="-2.0898641588296792E-2"/>
                  <c:y val="-3.31491712707182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4EA-48B3-A409-2329633B092A}"/>
                </c:ext>
              </c:extLst>
            </c:dLbl>
            <c:dLbl>
              <c:idx val="5"/>
              <c:layout>
                <c:manualLayout>
                  <c:x val="-2.5078369905956216E-2"/>
                  <c:y val="-4.4198895027624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4EA-48B3-A409-2329633B092A}"/>
                </c:ext>
              </c:extLst>
            </c:dLbl>
            <c:dLbl>
              <c:idx val="6"/>
              <c:layout>
                <c:manualLayout>
                  <c:x val="-2.0898641588296792E-2"/>
                  <c:y val="-3.3149171270718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4EA-48B3-A409-2329633B092A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graf9_data!$A$2:$B$8</c:f>
              <c:strCache>
                <c:ptCount val="7"/>
                <c:pt idx="0">
                  <c:v>Verej. obchod. spoloč.               Public commer. comp.</c:v>
                </c:pt>
                <c:pt idx="1">
                  <c:v>Spoloč. s ruč. obmedz.            Limited liability comp.</c:v>
                </c:pt>
                <c:pt idx="2">
                  <c:v>Akciová spoloč.                     Joint stock company</c:v>
                </c:pt>
                <c:pt idx="3">
                  <c:v>Poľnoh. družstvo                  Agricult. cooperative</c:v>
                </c:pt>
                <c:pt idx="4">
                  <c:v>Štátny podnik                          State enterprise</c:v>
                </c:pt>
                <c:pt idx="5">
                  <c:v>Rozpočtová organiz.   Budgetary organiz.</c:v>
                </c:pt>
                <c:pt idx="6">
                  <c:v>Príspevková organiz.   Subsidised organiz.</c:v>
                </c:pt>
              </c:strCache>
            </c:strRef>
          </c:cat>
          <c:val>
            <c:numRef>
              <c:f>graf9_data!$E$2:$E$8</c:f>
              <c:numCache>
                <c:formatCode>0.0%</c:formatCode>
                <c:ptCount val="7"/>
                <c:pt idx="0">
                  <c:v>1.9082990173388881E-2</c:v>
                </c:pt>
                <c:pt idx="1">
                  <c:v>5.173583778691615E-2</c:v>
                </c:pt>
                <c:pt idx="2">
                  <c:v>2.3181647979030551E-2</c:v>
                </c:pt>
                <c:pt idx="3">
                  <c:v>5.9284110140690238E-2</c:v>
                </c:pt>
                <c:pt idx="4">
                  <c:v>5.35070376390816E-2</c:v>
                </c:pt>
                <c:pt idx="5">
                  <c:v>4.7457297700695511E-2</c:v>
                </c:pt>
                <c:pt idx="6">
                  <c:v>8.4719309887427041E-2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D4EA-48B3-A409-2329633B0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5848"/>
        <c:axId val="566146240"/>
      </c:lineChart>
      <c:catAx>
        <c:axId val="56543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5456"/>
        <c:crosses val="autoZero"/>
        <c:auto val="1"/>
        <c:lblAlgn val="ctr"/>
        <c:lblOffset val="100"/>
        <c:noMultiLvlLbl val="0"/>
      </c:catAx>
      <c:valAx>
        <c:axId val="56614545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5432656"/>
        <c:crosses val="autoZero"/>
        <c:crossBetween val="between"/>
        <c:majorUnit val="200"/>
      </c:valAx>
      <c:catAx>
        <c:axId val="566145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146240"/>
        <c:crosses val="autoZero"/>
        <c:auto val="1"/>
        <c:lblAlgn val="ctr"/>
        <c:lblOffset val="100"/>
        <c:noMultiLvlLbl val="0"/>
      </c:catAx>
      <c:valAx>
        <c:axId val="566146240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5848"/>
        <c:crosses val="max"/>
        <c:crossBetween val="between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429667294723"/>
          <c:y val="0.9249213323472687"/>
          <c:w val="0.75414629597632576"/>
          <c:h val="5.6148257710880056E-2"/>
        </c:manualLayout>
      </c:layout>
      <c:overlay val="0"/>
      <c:spPr>
        <a:noFill/>
        <a:ln w="3175">
          <a:solidFill>
            <a:schemeClr val="bg1">
              <a:lumMod val="75000"/>
            </a:schemeClr>
          </a:solidFill>
        </a:ln>
        <a:effectLst/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G8 Dynamika mesačných nákladov práce na zamestnanca podľa vybraných druhov vlastníctva</a:t>
            </a:r>
          </a:p>
          <a:p>
            <a:pPr algn="l"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</a:t>
            </a:r>
            <a:r>
              <a:rPr lang="en-U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</a:t>
            </a: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Dynamics of monthly labour costs per employee by selected types of ownership</a:t>
            </a:r>
          </a:p>
        </c:rich>
      </c:tx>
      <c:layout>
        <c:manualLayout>
          <c:xMode val="edge"/>
          <c:yMode val="edge"/>
          <c:x val="0.19287131428320667"/>
          <c:y val="9.24002477218437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66861391542357"/>
          <c:y val="0.19203072930490431"/>
          <c:w val="0.76943378942835849"/>
          <c:h val="0.64612285823822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graf8_data!$C$1</c:f>
              <c:strCache>
                <c:ptCount val="1"/>
                <c:pt idx="0">
                  <c:v>2019</c:v>
                </c:pt>
              </c:strCache>
            </c:strRef>
          </c:tx>
          <c:spPr>
            <a:pattFill prst="dashVert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graf8_data!$C$2:$C$8</c:f>
              <c:numCache>
                <c:formatCode>#,##0</c:formatCode>
                <c:ptCount val="7"/>
                <c:pt idx="0">
                  <c:v>1442.14822767856</c:v>
                </c:pt>
                <c:pt idx="1">
                  <c:v>1376.4718205586601</c:v>
                </c:pt>
                <c:pt idx="2">
                  <c:v>1955.6650135187799</c:v>
                </c:pt>
                <c:pt idx="3">
                  <c:v>1478.6918374311001</c:v>
                </c:pt>
                <c:pt idx="4">
                  <c:v>1291.3327475215301</c:v>
                </c:pt>
                <c:pt idx="5">
                  <c:v>2062.1452552023502</c:v>
                </c:pt>
                <c:pt idx="6">
                  <c:v>2053.1832381283698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9-4B51-B74F-9E352C07F152}"/>
            </c:ext>
          </c:extLst>
        </c:ser>
        <c:ser>
          <c:idx val="1"/>
          <c:order val="1"/>
          <c:tx>
            <c:strRef>
              <c:f>graf8_data!$D$1</c:f>
              <c:strCache>
                <c:ptCount val="1"/>
                <c:pt idx="0">
                  <c:v>2020</c:v>
                </c:pt>
              </c:strCache>
            </c:strRef>
          </c:tx>
          <c:spPr>
            <a:pattFill prst="trellis">
              <a:fgClr>
                <a:schemeClr val="tx1">
                  <a:lumMod val="65000"/>
                  <a:lumOff val="35000"/>
                </a:schemeClr>
              </a:fgClr>
              <a:bgClr>
                <a:srgbClr val="FFFFFF"/>
              </a:bgClr>
            </a:pattFill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graf8_data!$D$2:$D$8</c:f>
              <c:numCache>
                <c:formatCode>#,##0</c:formatCode>
                <c:ptCount val="7"/>
                <c:pt idx="0">
                  <c:v>1388.4202824946501</c:v>
                </c:pt>
                <c:pt idx="1">
                  <c:v>1454.3085489811201</c:v>
                </c:pt>
                <c:pt idx="2">
                  <c:v>2065.4821012184598</c:v>
                </c:pt>
                <c:pt idx="3">
                  <c:v>1589.5473477297501</c:v>
                </c:pt>
                <c:pt idx="4">
                  <c:v>1414.3022363830701</c:v>
                </c:pt>
                <c:pt idx="5">
                  <c:v>2054.2457244755501</c:v>
                </c:pt>
                <c:pt idx="6">
                  <c:v>2126.2678119669999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566147024"/>
        <c:axId val="566147416"/>
      </c:barChart>
      <c:lineChart>
        <c:grouping val="standard"/>
        <c:varyColors val="0"/>
        <c:ser>
          <c:idx val="3"/>
          <c:order val="3"/>
          <c:tx>
            <c:strRef>
              <c:f>graf8_data!$F$1</c:f>
              <c:strCache>
                <c:ptCount val="1"/>
                <c:pt idx="0">
                  <c:v>Priemer za SR 2021/ Average of the SR 2021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C9-4B51-B74F-9E352C07F15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C9-4B51-B74F-9E352C07F15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C9-4B51-B74F-9E352C07F15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C9-4B51-B74F-9E352C07F15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C9-4B51-B74F-9E352C07F15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C9-4B51-B74F-9E352C07F152}"/>
                </c:ext>
              </c:extLst>
            </c:dLbl>
            <c:dLbl>
              <c:idx val="6"/>
              <c:layout>
                <c:manualLayout>
                  <c:x val="-0.64228491814698718"/>
                  <c:y val="-2.8549647586186559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900" b="1"/>
                      <a:t>1 804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BC9-4B51-B74F-9E352C07F152}"/>
                </c:ext>
              </c:extLst>
            </c:dLbl>
            <c:dLbl>
              <c:idx val="7"/>
              <c:layout>
                <c:manualLayout>
                  <c:x val="-9.0952533754597345E-2"/>
                  <c:y val="-3.062539705207103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 sz="900" b="1"/>
                      <a:t>1 124 Eur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C9-4B51-B74F-9E352C07F152}"/>
                </c:ext>
              </c:extLst>
            </c:dLbl>
            <c:dLbl>
              <c:idx val="17"/>
              <c:layout>
                <c:manualLayout>
                  <c:x val="-1.8188177684505164E-2"/>
                  <c:y val="-3.02501454333916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C9-4B51-B74F-9E352C07F152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graf8_data!$F$2:$F$8</c:f>
              <c:numCache>
                <c:formatCode>#,##0</c:formatCode>
                <c:ptCount val="7"/>
                <c:pt idx="0">
                  <c:v>1725</c:v>
                </c:pt>
                <c:pt idx="1">
                  <c:v>1725</c:v>
                </c:pt>
                <c:pt idx="2">
                  <c:v>1725</c:v>
                </c:pt>
                <c:pt idx="3">
                  <c:v>1725</c:v>
                </c:pt>
                <c:pt idx="4">
                  <c:v>1725</c:v>
                </c:pt>
                <c:pt idx="5">
                  <c:v>1725</c:v>
                </c:pt>
                <c:pt idx="6">
                  <c:v>1725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024"/>
        <c:axId val="566147416"/>
      </c:lineChart>
      <c:lineChart>
        <c:grouping val="standard"/>
        <c:varyColors val="0"/>
        <c:ser>
          <c:idx val="2"/>
          <c:order val="2"/>
          <c:tx>
            <c:strRef>
              <c:f>graf8_data!$E$1</c:f>
              <c:strCache>
                <c:ptCount val="1"/>
                <c:pt idx="0">
                  <c:v>Tempo prírastku / Growth rate 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3.0741956628462297E-2"/>
                  <c:y val="-5.09268925653955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BC9-4B51-B74F-9E352C07F152}"/>
                </c:ext>
              </c:extLst>
            </c:dLbl>
            <c:dLbl>
              <c:idx val="5"/>
              <c:layout>
                <c:manualLayout>
                  <c:x val="-4.6680653946469856E-2"/>
                  <c:y val="-8.866112241587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BC9-4B51-B74F-9E352C07F152}"/>
                </c:ext>
              </c:extLst>
            </c:dLbl>
            <c:dLbl>
              <c:idx val="6"/>
              <c:layout>
                <c:manualLayout>
                  <c:x val="-3.4137958460521693E-2"/>
                  <c:y val="-8.17508626028488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BC9-4B51-B74F-9E352C07F152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graf8_data!$A$2:$B$8</c:f>
              <c:strCache>
                <c:ptCount val="7"/>
                <c:pt idx="0">
                  <c:v>Súkrom. tuzemské   Private inland</c:v>
                </c:pt>
                <c:pt idx="1">
                  <c:v>Družstevné               Cooperat. - owned</c:v>
                </c:pt>
                <c:pt idx="2">
                  <c:v>Štátne                       State-owned</c:v>
                </c:pt>
                <c:pt idx="3">
                  <c:v>Vlastn. územ. samospr.       Municip. - owned</c:v>
                </c:pt>
                <c:pt idx="4">
                  <c:v>Vlastn. združ., polit. strán a cirkví                                 Ownership of assoc.</c:v>
                </c:pt>
                <c:pt idx="5">
                  <c:v>Zahraničné                Foreign</c:v>
                </c:pt>
                <c:pt idx="6">
                  <c:v>Medzin. s prevaž. súkr. sekt.                                            International - private</c:v>
                </c:pt>
              </c:strCache>
            </c:strRef>
          </c:cat>
          <c:val>
            <c:numRef>
              <c:f>graf8_data!$E$2:$E$8</c:f>
              <c:numCache>
                <c:formatCode>0.0%</c:formatCode>
                <c:ptCount val="7"/>
                <c:pt idx="0">
                  <c:v>3.040879223405657E-2</c:v>
                </c:pt>
                <c:pt idx="1">
                  <c:v>5.4357371027519363E-2</c:v>
                </c:pt>
                <c:pt idx="2">
                  <c:v>6.4542236707613387E-2</c:v>
                </c:pt>
                <c:pt idx="3">
                  <c:v>4.8789036245465267E-2</c:v>
                </c:pt>
                <c:pt idx="4">
                  <c:v>4.3826742199268631E-2</c:v>
                </c:pt>
                <c:pt idx="5">
                  <c:v>6.2233286466816473E-2</c:v>
                </c:pt>
                <c:pt idx="6">
                  <c:v>3.4267046182210104E-2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BC9-4B51-B74F-9E352C07F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47808"/>
        <c:axId val="566211888"/>
      </c:lineChart>
      <c:catAx>
        <c:axId val="56614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 Narrow"/>
                <a:cs typeface="Arial" panose="020B0604020202020204" pitchFamily="34" charset="0"/>
              </a:defRPr>
            </a:pPr>
            <a:endParaRPr lang="sk-SK"/>
          </a:p>
        </c:txPr>
        <c:crossAx val="566147416"/>
        <c:crosses val="autoZero"/>
        <c:auto val="1"/>
        <c:lblAlgn val="ctr"/>
        <c:lblOffset val="100"/>
        <c:noMultiLvlLbl val="0"/>
      </c:catAx>
      <c:valAx>
        <c:axId val="566147416"/>
        <c:scaling>
          <c:orientation val="minMax"/>
          <c:max val="30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  <a:effectLst/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024"/>
        <c:crosses val="autoZero"/>
        <c:crossBetween val="between"/>
        <c:majorUnit val="200"/>
      </c:valAx>
      <c:catAx>
        <c:axId val="566147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66211888"/>
        <c:crosses val="autoZero"/>
        <c:auto val="1"/>
        <c:lblAlgn val="ctr"/>
        <c:lblOffset val="100"/>
        <c:noMultiLvlLbl val="0"/>
      </c:catAx>
      <c:valAx>
        <c:axId val="566211888"/>
        <c:scaling>
          <c:orientation val="minMax"/>
          <c:max val="0.2"/>
          <c:min val="-0.8"/>
        </c:scaling>
        <c:delete val="0"/>
        <c:axPos val="r"/>
        <c:numFmt formatCode="0.0\ 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66147808"/>
        <c:crosses val="max"/>
        <c:crossBetween val="between"/>
        <c:majorUnit val="0.1"/>
      </c:valAx>
      <c:spPr>
        <a:noFill/>
        <a:ln w="12700">
          <a:solidFill>
            <a:schemeClr val="bg1">
              <a:lumMod val="85000"/>
            </a:schemeClr>
          </a:solidFill>
        </a:ln>
      </c:spPr>
    </c:plotArea>
    <c:plotVisOnly val="1"/>
    <c:dispBlanksAs val="zero"/>
    <c:showDLblsOverMax val="0"/>
  </c:chart>
  <c:spPr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0</xdr:row>
      <xdr:rowOff>104775</xdr:rowOff>
    </xdr:from>
    <xdr:to>
      <xdr:col>15</xdr:col>
      <xdr:colOff>19050</xdr:colOff>
      <xdr:row>41</xdr:row>
      <xdr:rowOff>47625</xdr:rowOff>
    </xdr:to>
    <xdr:graphicFrame macro="">
      <xdr:nvGraphicFramePr>
        <xdr:cNvPr id="293921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0.94826</cdr:x>
      <cdr:y>0.05723</cdr:y>
    </cdr:from>
    <cdr:to>
      <cdr:x>0.97284</cdr:x>
      <cdr:y>0.09226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3793" y="376106"/>
          <a:ext cx="224057" cy="230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0.00521</cdr:x>
      <cdr:y>0.03461</cdr:y>
    </cdr:from>
    <cdr:to>
      <cdr:x>0.09477</cdr:x>
      <cdr:y>0.1184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491" y="180975"/>
          <a:ext cx="816378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EUR/emp./zam.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19</xdr:row>
      <xdr:rowOff>95250</xdr:rowOff>
    </xdr:from>
    <xdr:to>
      <xdr:col>14</xdr:col>
      <xdr:colOff>209550</xdr:colOff>
      <xdr:row>42</xdr:row>
      <xdr:rowOff>38100</xdr:rowOff>
    </xdr:to>
    <xdr:graphicFrame macro="">
      <xdr:nvGraphicFramePr>
        <xdr:cNvPr id="103195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381001</xdr:colOff>
      <xdr:row>0</xdr:row>
      <xdr:rowOff>0</xdr:rowOff>
    </xdr:from>
    <xdr:to>
      <xdr:col>14</xdr:col>
      <xdr:colOff>266700</xdr:colOff>
      <xdr:row>19</xdr:row>
      <xdr:rowOff>123825</xdr:rowOff>
    </xdr:to>
    <xdr:graphicFrame macro="">
      <xdr:nvGraphicFramePr>
        <xdr:cNvPr id="103195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0.87983</cdr:x>
      <cdr:y>0.08882</cdr:y>
    </cdr:from>
    <cdr:to>
      <cdr:x>0.90675</cdr:x>
      <cdr:y>0.1428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020068" y="310497"/>
          <a:ext cx="245387" cy="188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0.05329</cdr:x>
      <cdr:y>0.09091</cdr:y>
    </cdr:from>
    <cdr:to>
      <cdr:x>0.17345</cdr:x>
      <cdr:y>0.17662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46169" y="333374"/>
          <a:ext cx="1006037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0.87324</cdr:x>
      <cdr:y>0.05057</cdr:y>
    </cdr:from>
    <cdr:to>
      <cdr:x>0.89961</cdr:x>
      <cdr:y>0.11317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976589" y="167144"/>
          <a:ext cx="240876" cy="2069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0.05735</cdr:x>
      <cdr:y>0.06866</cdr:y>
    </cdr:from>
    <cdr:to>
      <cdr:x>0.16788</cdr:x>
      <cdr:y>0.18806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82893" y="219075"/>
          <a:ext cx="93067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>
              <a:latin typeface="Arial" pitchFamily="34" charset="0"/>
              <a:cs typeface="Arial" pitchFamily="34" charset="0"/>
            </a:rPr>
            <a:t>EUR/zam</a:t>
          </a:r>
          <a:r>
            <a:rPr lang="sk-SK" sz="900">
              <a:latin typeface="Arial" pitchFamily="34" charset="0"/>
              <a:cs typeface="Arial" pitchFamily="34" charset="0"/>
            </a:rPr>
            <a:t>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</a:t>
          </a:r>
          <a:r>
            <a:rPr lang="sk-SK" sz="800">
              <a:latin typeface="Arial" pitchFamily="34" charset="0"/>
              <a:cs typeface="Arial" pitchFamily="34" charset="0"/>
            </a:rPr>
            <a:t>EUR/emp./month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85725</xdr:rowOff>
    </xdr:from>
    <xdr:to>
      <xdr:col>14</xdr:col>
      <xdr:colOff>581025</xdr:colOff>
      <xdr:row>41</xdr:row>
      <xdr:rowOff>133350</xdr:rowOff>
    </xdr:to>
    <xdr:graphicFrame macro="">
      <xdr:nvGraphicFramePr>
        <xdr:cNvPr id="11466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581025</xdr:colOff>
      <xdr:row>20</xdr:row>
      <xdr:rowOff>152400</xdr:rowOff>
    </xdr:to>
    <xdr:graphicFrame macro="">
      <xdr:nvGraphicFramePr>
        <xdr:cNvPr id="1146630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0.89655</cdr:x>
      <cdr:y>0.07804</cdr:y>
    </cdr:from>
    <cdr:to>
      <cdr:x>0.92347</cdr:x>
      <cdr:y>0.13202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172434" y="269085"/>
          <a:ext cx="245388" cy="18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0.03239</cdr:x>
      <cdr:y>0.07735</cdr:y>
    </cdr:from>
    <cdr:to>
      <cdr:x>0.1442</cdr:x>
      <cdr:y>0.18508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66699"/>
          <a:ext cx="101919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0.03239</cdr:x>
      <cdr:y>0.06742</cdr:y>
    </cdr:from>
    <cdr:to>
      <cdr:x>0.1442</cdr:x>
      <cdr:y>0.19101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5249" y="228600"/>
          <a:ext cx="101919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  EUR/emp./month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16</xdr:col>
      <xdr:colOff>180975</xdr:colOff>
      <xdr:row>40</xdr:row>
      <xdr:rowOff>133350</xdr:rowOff>
    </xdr:to>
    <xdr:graphicFrame macro="">
      <xdr:nvGraphicFramePr>
        <xdr:cNvPr id="129062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0.95464</cdr:x>
      <cdr:y>0.03836</cdr:y>
    </cdr:from>
    <cdr:to>
      <cdr:x>0.98101</cdr:x>
      <cdr:y>0.0703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1908" y="254669"/>
          <a:ext cx="240374" cy="21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0.01777</cdr:x>
      <cdr:y>0.0389</cdr:y>
    </cdr:from>
    <cdr:to>
      <cdr:x>0.08597</cdr:x>
      <cdr:y>0.09798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65705" y="257174"/>
          <a:ext cx="635963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  <cdr:relSizeAnchor xmlns:cdr="http://schemas.openxmlformats.org/drawingml/2006/chartDrawing">
    <cdr:from>
      <cdr:x>0.94984</cdr:x>
      <cdr:y>0.04179</cdr:y>
    </cdr:from>
    <cdr:to>
      <cdr:x>0.9791</cdr:x>
      <cdr:y>0.07061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8658225" y="276225"/>
          <a:ext cx="2667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15</xdr:col>
      <xdr:colOff>590550</xdr:colOff>
      <xdr:row>32</xdr:row>
      <xdr:rowOff>19050</xdr:rowOff>
    </xdr:to>
    <xdr:graphicFrame macro="">
      <xdr:nvGraphicFramePr>
        <xdr:cNvPr id="1033230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0.01688</cdr:x>
      <cdr:y>0.04486</cdr:y>
    </cdr:from>
    <cdr:to>
      <cdr:x>0.08508</cdr:x>
      <cdr:y>0.11577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44061" y="295275"/>
          <a:ext cx="582046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EUR/emp.</a:t>
          </a:r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5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0.01688</cdr:x>
      <cdr:y>0.03808</cdr:y>
    </cdr:from>
    <cdr:to>
      <cdr:x>0.08508</cdr:x>
      <cdr:y>0.09339</cdr:y>
    </cdr:to>
    <cdr:sp macro="" textlink="">
      <cdr:nvSpPr>
        <cdr:cNvPr id="8" name="TextovéPole 3"/>
        <cdr:cNvSpPr txBox="1"/>
      </cdr:nvSpPr>
      <cdr:spPr>
        <a:xfrm xmlns:a="http://schemas.openxmlformats.org/drawingml/2006/main">
          <a:off x="152400" y="252458"/>
          <a:ext cx="615825" cy="36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0.94781</cdr:x>
      <cdr:y>0.05128</cdr:y>
    </cdr:from>
    <cdr:to>
      <cdr:x>0.97463</cdr:x>
      <cdr:y>0.08477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648726" y="339977"/>
          <a:ext cx="244731" cy="222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0.03736</cdr:y>
    </cdr:from>
    <cdr:to>
      <cdr:x>0.07237</cdr:x>
      <cdr:y>0.11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8298" y="190499"/>
          <a:ext cx="626364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EUR/hod.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EUR/hour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600075</xdr:colOff>
      <xdr:row>38</xdr:row>
      <xdr:rowOff>123825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0.84134</cdr:x>
      <cdr:y>0.64953</cdr:y>
    </cdr:from>
    <cdr:to>
      <cdr:x>0.86816</cdr:x>
      <cdr:y>0.66978</cdr:y>
    </cdr:to>
    <cdr:cxnSp macro="">
      <cdr:nvCxnSpPr>
        <cdr:cNvPr id="5" name="Rovná spojnica 4"/>
        <cdr:cNvCxnSpPr/>
      </cdr:nvCxnSpPr>
      <cdr:spPr>
        <a:xfrm xmlns:a="http://schemas.openxmlformats.org/drawingml/2006/main" flipV="1">
          <a:off x="7172318" y="3971925"/>
          <a:ext cx="228607" cy="1238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15</xdr:col>
      <xdr:colOff>590550</xdr:colOff>
      <xdr:row>40</xdr:row>
      <xdr:rowOff>152400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95251</xdr:rowOff>
    </xdr:from>
    <xdr:to>
      <xdr:col>14</xdr:col>
      <xdr:colOff>561975</xdr:colOff>
      <xdr:row>42</xdr:row>
      <xdr:rowOff>123826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9525</xdr:rowOff>
    </xdr:from>
    <xdr:to>
      <xdr:col>14</xdr:col>
      <xdr:colOff>571501</xdr:colOff>
      <xdr:row>19</xdr:row>
      <xdr:rowOff>133350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104775</xdr:rowOff>
    </xdr:from>
    <xdr:to>
      <xdr:col>14</xdr:col>
      <xdr:colOff>590550</xdr:colOff>
      <xdr:row>42</xdr:row>
      <xdr:rowOff>152400</xdr:rowOff>
    </xdr:to>
    <xdr:graphicFrame macro="">
      <xdr:nvGraphicFramePr>
        <xdr:cNvPr id="148862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14</xdr:col>
      <xdr:colOff>590550</xdr:colOff>
      <xdr:row>19</xdr:row>
      <xdr:rowOff>123825</xdr:rowOff>
    </xdr:to>
    <xdr:graphicFrame macro="">
      <xdr:nvGraphicFramePr>
        <xdr:cNvPr id="148862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342900</xdr:colOff>
      <xdr:row>2</xdr:row>
      <xdr:rowOff>266700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000500" y="5905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323850</xdr:colOff>
      <xdr:row>2</xdr:row>
      <xdr:rowOff>257175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981450" y="84772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Eur/mes</a:t>
          </a:r>
          <a:r>
            <a:rPr lang="sk-SK" sz="1100"/>
            <a:t>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533400</xdr:colOff>
      <xdr:row>3</xdr:row>
      <xdr:rowOff>219075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4191000" y="704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</xdr:row>
      <xdr:rowOff>38099</xdr:rowOff>
    </xdr:from>
    <xdr:to>
      <xdr:col>15</xdr:col>
      <xdr:colOff>333375</xdr:colOff>
      <xdr:row>41</xdr:row>
      <xdr:rowOff>95250</xdr:rowOff>
    </xdr:to>
    <xdr:graphicFrame macro="">
      <xdr:nvGraphicFramePr>
        <xdr:cNvPr id="8820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0478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EUR/hod./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15</xdr:col>
      <xdr:colOff>76200</xdr:colOff>
      <xdr:row>40</xdr:row>
      <xdr:rowOff>0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5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0.86354</cdr:x>
      <cdr:y>0.65423</cdr:y>
    </cdr:from>
    <cdr:to>
      <cdr:x>0.88958</cdr:x>
      <cdr:y>0.67432</cdr:y>
    </cdr:to>
    <cdr:sp macro="" textlink="">
      <cdr:nvSpPr>
        <cdr:cNvPr id="4" name="Přímá spojovací čára 4"/>
        <cdr:cNvSpPr/>
      </cdr:nvSpPr>
      <cdr:spPr>
        <a:xfrm xmlns:a="http://schemas.openxmlformats.org/drawingml/2006/main" flipV="1">
          <a:off x="7896225" y="4343400"/>
          <a:ext cx="238125" cy="1333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180975"/>
    <xdr:sp macro="" textlink="">
      <xdr:nvSpPr>
        <xdr:cNvPr id="2" name="TextovéPole 2"/>
        <xdr:cNvSpPr txBox="1"/>
      </xdr:nvSpPr>
      <xdr:spPr>
        <a:xfrm>
          <a:off x="2190750" y="0"/>
          <a:ext cx="1009650" cy="1809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2" name="TextovéPole 3"/>
        <xdr:cNvSpPr txBox="1"/>
      </xdr:nvSpPr>
      <xdr:spPr>
        <a:xfrm>
          <a:off x="2105025" y="32385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14</xdr:row>
      <xdr:rowOff>0</xdr:rowOff>
    </xdr:from>
    <xdr:ext cx="1009650" cy="209550"/>
    <xdr:sp macro="" textlink="">
      <xdr:nvSpPr>
        <xdr:cNvPr id="3" name="TextovéPole 3"/>
        <xdr:cNvSpPr txBox="1"/>
      </xdr:nvSpPr>
      <xdr:spPr>
        <a:xfrm>
          <a:off x="2144486" y="340179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sk-SK" sz="1100"/>
        </a:p>
      </xdr:txBody>
    </xdr:sp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2" name="TextovéPole 2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3"/>
        <xdr:cNvSpPr txBox="1"/>
      </xdr:nvSpPr>
      <xdr:spPr>
        <a:xfrm>
          <a:off x="2247900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11</xdr:row>
      <xdr:rowOff>0</xdr:rowOff>
    </xdr:from>
    <xdr:ext cx="1009650" cy="209550"/>
    <xdr:sp macro="" textlink="">
      <xdr:nvSpPr>
        <xdr:cNvPr id="4" name="TextovéPole 2"/>
        <xdr:cNvSpPr txBox="1"/>
      </xdr:nvSpPr>
      <xdr:spPr>
        <a:xfrm>
          <a:off x="226885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11</xdr:row>
      <xdr:rowOff>0</xdr:rowOff>
    </xdr:from>
    <xdr:ext cx="1009650" cy="209550"/>
    <xdr:sp macro="" textlink="">
      <xdr:nvSpPr>
        <xdr:cNvPr id="5" name="TextovéPole 3"/>
        <xdr:cNvSpPr txBox="1"/>
      </xdr:nvSpPr>
      <xdr:spPr>
        <a:xfrm>
          <a:off x="226885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sk-SK" sz="1100"/>
        </a:p>
      </xdr:txBody>
    </xdr:sp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267652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12</xdr:row>
      <xdr:rowOff>0</xdr:rowOff>
    </xdr:from>
    <xdr:ext cx="1009650" cy="209550"/>
    <xdr:sp macro="" textlink="">
      <xdr:nvSpPr>
        <xdr:cNvPr id="5" name="TextovéPole 2"/>
        <xdr:cNvSpPr txBox="1"/>
      </xdr:nvSpPr>
      <xdr:spPr>
        <a:xfrm>
          <a:off x="3821257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12</xdr:row>
      <xdr:rowOff>0</xdr:rowOff>
    </xdr:from>
    <xdr:ext cx="1009650" cy="209550"/>
    <xdr:sp macro="" textlink="">
      <xdr:nvSpPr>
        <xdr:cNvPr id="6" name="TextovéPole 3"/>
        <xdr:cNvSpPr txBox="1"/>
      </xdr:nvSpPr>
      <xdr:spPr>
        <a:xfrm>
          <a:off x="3821257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219075</xdr:colOff>
      <xdr:row>0</xdr:row>
      <xdr:rowOff>0</xdr:rowOff>
    </xdr:from>
    <xdr:ext cx="1009650" cy="209550"/>
    <xdr:sp macro="" textlink="">
      <xdr:nvSpPr>
        <xdr:cNvPr id="3" name="TextovéPole 2"/>
        <xdr:cNvSpPr txBox="1"/>
      </xdr:nvSpPr>
      <xdr:spPr>
        <a:xfrm>
          <a:off x="3724275" y="681990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2</xdr:row>
      <xdr:rowOff>0</xdr:rowOff>
    </xdr:from>
    <xdr:ext cx="1009650" cy="209550"/>
    <xdr:sp macro="" textlink="">
      <xdr:nvSpPr>
        <xdr:cNvPr id="4" name="TextovéPole 3"/>
        <xdr:cNvSpPr txBox="1"/>
      </xdr:nvSpPr>
      <xdr:spPr>
        <a:xfrm>
          <a:off x="2047875" y="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13</xdr:row>
      <xdr:rowOff>0</xdr:rowOff>
    </xdr:from>
    <xdr:ext cx="1009650" cy="209550"/>
    <xdr:sp macro="" textlink="">
      <xdr:nvSpPr>
        <xdr:cNvPr id="5" name="TextovéPole 3"/>
        <xdr:cNvSpPr txBox="1"/>
      </xdr:nvSpPr>
      <xdr:spPr>
        <a:xfrm>
          <a:off x="3799656" y="327742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  <xdr:oneCellAnchor>
    <xdr:from>
      <xdr:col>3</xdr:col>
      <xdr:colOff>219075</xdr:colOff>
      <xdr:row>3</xdr:row>
      <xdr:rowOff>0</xdr:rowOff>
    </xdr:from>
    <xdr:ext cx="1009650" cy="209550"/>
    <xdr:sp macro="" textlink="">
      <xdr:nvSpPr>
        <xdr:cNvPr id="6" name="TextovéPole 3"/>
        <xdr:cNvSpPr txBox="1"/>
      </xdr:nvSpPr>
      <xdr:spPr>
        <a:xfrm>
          <a:off x="3807849" y="2807110"/>
          <a:ext cx="1009650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sk-SK" sz="1100"/>
            <a:t>Eur/mes./</a:t>
          </a:r>
          <a:r>
            <a:rPr lang="sk-SK" sz="900">
              <a:latin typeface="Arial" pitchFamily="34" charset="0"/>
              <a:cs typeface="Arial" pitchFamily="34" charset="0"/>
            </a:rPr>
            <a:t>zam</a:t>
          </a:r>
          <a:r>
            <a:rPr lang="sk-SK" sz="1100"/>
            <a:t>.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0.92035</cdr:x>
      <cdr:y>0.05977</cdr:y>
    </cdr:from>
    <cdr:to>
      <cdr:x>0.94743</cdr:x>
      <cdr:y>0.09621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275419" y="390525"/>
          <a:ext cx="243493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9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0.02543</cdr:x>
      <cdr:y>0.05685</cdr:y>
    </cdr:from>
    <cdr:to>
      <cdr:x>0.14106</cdr:x>
      <cdr:y>0.11808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28644" y="371446"/>
          <a:ext cx="1039699" cy="400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cs typeface="Arial" pitchFamily="34" charset="0"/>
            </a:rPr>
            <a:t>EUR/empl./month</a:t>
          </a:r>
        </a:p>
        <a:p xmlns:a="http://schemas.openxmlformats.org/drawingml/2006/main"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15</xdr:col>
      <xdr:colOff>581025</xdr:colOff>
      <xdr:row>31</xdr:row>
      <xdr:rowOff>161925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0.95506</cdr:x>
      <cdr:y>0.06786</cdr:y>
    </cdr:from>
    <cdr:to>
      <cdr:x>0.97776</cdr:x>
      <cdr:y>0.0962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8705823" y="351611"/>
          <a:ext cx="206920" cy="14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0.00522</cdr:x>
      <cdr:y>0.02757</cdr:y>
    </cdr:from>
    <cdr:to>
      <cdr:x>0.10658</cdr:x>
      <cdr:y>0.10294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47538" y="142869"/>
          <a:ext cx="923939" cy="390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  EUR/emp./month</a:t>
          </a:r>
        </a:p>
      </cdr:txBody>
    </cdr:sp>
  </cdr:relSizeAnchor>
  <cdr:relSizeAnchor xmlns:cdr="http://schemas.openxmlformats.org/drawingml/2006/chartDrawing">
    <cdr:from>
      <cdr:x>0.94775</cdr:x>
      <cdr:y>0.0625</cdr:y>
    </cdr:from>
    <cdr:to>
      <cdr:x>0.97701</cdr:x>
      <cdr:y>0.10294</cdr:y>
    </cdr:to>
    <cdr:sp macro="" textlink="">
      <cdr:nvSpPr>
        <cdr:cNvPr id="7" name="BlokTextu 6"/>
        <cdr:cNvSpPr txBox="1"/>
      </cdr:nvSpPr>
      <cdr:spPr>
        <a:xfrm xmlns:a="http://schemas.openxmlformats.org/drawingml/2006/main">
          <a:off x="8639175" y="323850"/>
          <a:ext cx="2667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</xdr:rowOff>
    </xdr:from>
    <xdr:to>
      <xdr:col>15</xdr:col>
      <xdr:colOff>600074</xdr:colOff>
      <xdr:row>33</xdr:row>
      <xdr:rowOff>0</xdr:rowOff>
    </xdr:to>
    <xdr:graphicFrame macro="">
      <xdr:nvGraphicFramePr>
        <xdr:cNvPr id="1016744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0.05119</cdr:y>
    </cdr:from>
    <cdr:to>
      <cdr:x>0.11262</cdr:x>
      <cdr:y>0.12614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0" y="266699"/>
          <a:ext cx="1026579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EUR/zam./mes.</a:t>
          </a:r>
        </a:p>
        <a:p xmlns:a="http://schemas.openxmlformats.org/drawingml/2006/main">
          <a:pPr algn="ctr"/>
          <a:r>
            <a:rPr lang="sk-SK" sz="900">
              <a:latin typeface="Arial" pitchFamily="34" charset="0"/>
              <a:ea typeface="+mn-ea"/>
              <a:cs typeface="Arial" pitchFamily="34" charset="0"/>
            </a:rPr>
            <a:t>EUR/emp./month</a:t>
          </a:r>
          <a:endParaRPr lang="sk-SK" sz="9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9525</xdr:rowOff>
    </xdr:from>
    <xdr:to>
      <xdr:col>15</xdr:col>
      <xdr:colOff>514350</xdr:colOff>
      <xdr:row>33</xdr:row>
      <xdr:rowOff>28576</xdr:rowOff>
    </xdr:to>
    <xdr:graphicFrame macro="">
      <xdr:nvGraphicFramePr>
        <xdr:cNvPr id="1020840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na/UNP/2022/UNP%20Publika&#269;.tabu&#318;ky_2021_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"/>
      <sheetName val="1b"/>
      <sheetName val="2a"/>
      <sheetName val="2b"/>
      <sheetName val="3"/>
      <sheetName val="4"/>
      <sheetName val="5"/>
      <sheetName val="6"/>
      <sheetName val="7a"/>
      <sheetName val="7b"/>
      <sheetName val="8a"/>
      <sheetName val="8b"/>
      <sheetName val="9"/>
      <sheetName val="10"/>
      <sheetName val="11"/>
      <sheetName val="12"/>
      <sheetName val="13a "/>
      <sheetName val="13b"/>
      <sheetName val="14a"/>
      <sheetName val="14b"/>
      <sheetName val="15"/>
      <sheetName val="16 "/>
      <sheetName val="17"/>
      <sheetName val="18 "/>
      <sheetName val="19a"/>
      <sheetName val="19b"/>
      <sheetName val="19c"/>
      <sheetName val="20a"/>
      <sheetName val="20b"/>
      <sheetName val="20c"/>
      <sheetName val="21"/>
      <sheetName val="22a"/>
      <sheetName val="22b "/>
      <sheetName val="23a"/>
      <sheetName val="23b"/>
      <sheetName val="24"/>
      <sheetName val="25"/>
      <sheetName val="26"/>
      <sheetName val="27"/>
      <sheetName val="28"/>
      <sheetName val="29 30  "/>
      <sheetName val="31 32 33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60">
          <cell r="C60">
            <v>-2.4416016745722202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27"/>
  <sheetViews>
    <sheetView showGridLines="0" tabSelected="1" zoomScaleNormal="100" workbookViewId="0"/>
  </sheetViews>
  <sheetFormatPr defaultRowHeight="12.75" x14ac:dyDescent="0.2"/>
  <sheetData>
    <row r="1" ht="12.75" customHeight="1" x14ac:dyDescent="0.2"/>
    <row r="27" spans="18:18" x14ac:dyDescent="0.2">
      <c r="R27" t="s">
        <v>146</v>
      </c>
    </row>
  </sheetData>
  <printOptions horizontalCentered="1" verticalCentered="1"/>
  <pageMargins left="0.27559055118110237" right="0.47244094488188981" top="0.59055118110236227" bottom="0.78740157480314965" header="0.31496062992125984" footer="0.31496062992125984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39"/>
  <sheetViews>
    <sheetView showGridLines="0" tabSelected="1" workbookViewId="0"/>
  </sheetViews>
  <sheetFormatPr defaultRowHeight="12.75" x14ac:dyDescent="0.2"/>
  <cols>
    <col min="1" max="1" width="4.7109375" customWidth="1"/>
    <col min="18" max="18" width="35.28515625" bestFit="1" customWidth="1"/>
    <col min="244" max="244" width="13.140625" customWidth="1"/>
    <col min="245" max="245" width="32.42578125" customWidth="1"/>
    <col min="247" max="247" width="7" customWidth="1"/>
    <col min="248" max="248" width="33.140625" customWidth="1"/>
    <col min="249" max="250" width="9.7109375" customWidth="1"/>
    <col min="251" max="251" width="0" hidden="1" customWidth="1"/>
    <col min="252" max="252" width="7.42578125" customWidth="1"/>
    <col min="253" max="253" width="8.140625" customWidth="1"/>
    <col min="254" max="254" width="38.42578125" customWidth="1"/>
    <col min="500" max="500" width="13.140625" customWidth="1"/>
    <col min="501" max="501" width="32.42578125" customWidth="1"/>
    <col min="503" max="503" width="7" customWidth="1"/>
    <col min="504" max="504" width="33.140625" customWidth="1"/>
    <col min="505" max="506" width="9.7109375" customWidth="1"/>
    <col min="507" max="507" width="0" hidden="1" customWidth="1"/>
    <col min="508" max="508" width="7.42578125" customWidth="1"/>
    <col min="509" max="509" width="8.140625" customWidth="1"/>
    <col min="510" max="510" width="38.42578125" customWidth="1"/>
    <col min="756" max="756" width="13.140625" customWidth="1"/>
    <col min="757" max="757" width="32.42578125" customWidth="1"/>
    <col min="759" max="759" width="7" customWidth="1"/>
    <col min="760" max="760" width="33.140625" customWidth="1"/>
    <col min="761" max="762" width="9.7109375" customWidth="1"/>
    <col min="763" max="763" width="0" hidden="1" customWidth="1"/>
    <col min="764" max="764" width="7.42578125" customWidth="1"/>
    <col min="765" max="765" width="8.140625" customWidth="1"/>
    <col min="766" max="766" width="38.42578125" customWidth="1"/>
    <col min="1012" max="1012" width="13.140625" customWidth="1"/>
    <col min="1013" max="1013" width="32.42578125" customWidth="1"/>
    <col min="1015" max="1015" width="7" customWidth="1"/>
    <col min="1016" max="1016" width="33.140625" customWidth="1"/>
    <col min="1017" max="1018" width="9.7109375" customWidth="1"/>
    <col min="1019" max="1019" width="0" hidden="1" customWidth="1"/>
    <col min="1020" max="1020" width="7.42578125" customWidth="1"/>
    <col min="1021" max="1021" width="8.140625" customWidth="1"/>
    <col min="1022" max="1022" width="38.42578125" customWidth="1"/>
    <col min="1268" max="1268" width="13.140625" customWidth="1"/>
    <col min="1269" max="1269" width="32.42578125" customWidth="1"/>
    <col min="1271" max="1271" width="7" customWidth="1"/>
    <col min="1272" max="1272" width="33.140625" customWidth="1"/>
    <col min="1273" max="1274" width="9.7109375" customWidth="1"/>
    <col min="1275" max="1275" width="0" hidden="1" customWidth="1"/>
    <col min="1276" max="1276" width="7.42578125" customWidth="1"/>
    <col min="1277" max="1277" width="8.140625" customWidth="1"/>
    <col min="1278" max="1278" width="38.42578125" customWidth="1"/>
    <col min="1524" max="1524" width="13.140625" customWidth="1"/>
    <col min="1525" max="1525" width="32.42578125" customWidth="1"/>
    <col min="1527" max="1527" width="7" customWidth="1"/>
    <col min="1528" max="1528" width="33.140625" customWidth="1"/>
    <col min="1529" max="1530" width="9.7109375" customWidth="1"/>
    <col min="1531" max="1531" width="0" hidden="1" customWidth="1"/>
    <col min="1532" max="1532" width="7.42578125" customWidth="1"/>
    <col min="1533" max="1533" width="8.140625" customWidth="1"/>
    <col min="1534" max="1534" width="38.42578125" customWidth="1"/>
    <col min="1780" max="1780" width="13.140625" customWidth="1"/>
    <col min="1781" max="1781" width="32.42578125" customWidth="1"/>
    <col min="1783" max="1783" width="7" customWidth="1"/>
    <col min="1784" max="1784" width="33.140625" customWidth="1"/>
    <col min="1785" max="1786" width="9.7109375" customWidth="1"/>
    <col min="1787" max="1787" width="0" hidden="1" customWidth="1"/>
    <col min="1788" max="1788" width="7.42578125" customWidth="1"/>
    <col min="1789" max="1789" width="8.140625" customWidth="1"/>
    <col min="1790" max="1790" width="38.42578125" customWidth="1"/>
    <col min="2036" max="2036" width="13.140625" customWidth="1"/>
    <col min="2037" max="2037" width="32.42578125" customWidth="1"/>
    <col min="2039" max="2039" width="7" customWidth="1"/>
    <col min="2040" max="2040" width="33.140625" customWidth="1"/>
    <col min="2041" max="2042" width="9.7109375" customWidth="1"/>
    <col min="2043" max="2043" width="0" hidden="1" customWidth="1"/>
    <col min="2044" max="2044" width="7.42578125" customWidth="1"/>
    <col min="2045" max="2045" width="8.140625" customWidth="1"/>
    <col min="2046" max="2046" width="38.42578125" customWidth="1"/>
    <col min="2292" max="2292" width="13.140625" customWidth="1"/>
    <col min="2293" max="2293" width="32.42578125" customWidth="1"/>
    <col min="2295" max="2295" width="7" customWidth="1"/>
    <col min="2296" max="2296" width="33.140625" customWidth="1"/>
    <col min="2297" max="2298" width="9.7109375" customWidth="1"/>
    <col min="2299" max="2299" width="0" hidden="1" customWidth="1"/>
    <col min="2300" max="2300" width="7.42578125" customWidth="1"/>
    <col min="2301" max="2301" width="8.140625" customWidth="1"/>
    <col min="2302" max="2302" width="38.42578125" customWidth="1"/>
    <col min="2548" max="2548" width="13.140625" customWidth="1"/>
    <col min="2549" max="2549" width="32.42578125" customWidth="1"/>
    <col min="2551" max="2551" width="7" customWidth="1"/>
    <col min="2552" max="2552" width="33.140625" customWidth="1"/>
    <col min="2553" max="2554" width="9.7109375" customWidth="1"/>
    <col min="2555" max="2555" width="0" hidden="1" customWidth="1"/>
    <col min="2556" max="2556" width="7.42578125" customWidth="1"/>
    <col min="2557" max="2557" width="8.140625" customWidth="1"/>
    <col min="2558" max="2558" width="38.42578125" customWidth="1"/>
    <col min="2804" max="2804" width="13.140625" customWidth="1"/>
    <col min="2805" max="2805" width="32.42578125" customWidth="1"/>
    <col min="2807" max="2807" width="7" customWidth="1"/>
    <col min="2808" max="2808" width="33.140625" customWidth="1"/>
    <col min="2809" max="2810" width="9.7109375" customWidth="1"/>
    <col min="2811" max="2811" width="0" hidden="1" customWidth="1"/>
    <col min="2812" max="2812" width="7.42578125" customWidth="1"/>
    <col min="2813" max="2813" width="8.140625" customWidth="1"/>
    <col min="2814" max="2814" width="38.42578125" customWidth="1"/>
    <col min="3060" max="3060" width="13.140625" customWidth="1"/>
    <col min="3061" max="3061" width="32.42578125" customWidth="1"/>
    <col min="3063" max="3063" width="7" customWidth="1"/>
    <col min="3064" max="3064" width="33.140625" customWidth="1"/>
    <col min="3065" max="3066" width="9.7109375" customWidth="1"/>
    <col min="3067" max="3067" width="0" hidden="1" customWidth="1"/>
    <col min="3068" max="3068" width="7.42578125" customWidth="1"/>
    <col min="3069" max="3069" width="8.140625" customWidth="1"/>
    <col min="3070" max="3070" width="38.42578125" customWidth="1"/>
    <col min="3316" max="3316" width="13.140625" customWidth="1"/>
    <col min="3317" max="3317" width="32.42578125" customWidth="1"/>
    <col min="3319" max="3319" width="7" customWidth="1"/>
    <col min="3320" max="3320" width="33.140625" customWidth="1"/>
    <col min="3321" max="3322" width="9.7109375" customWidth="1"/>
    <col min="3323" max="3323" width="0" hidden="1" customWidth="1"/>
    <col min="3324" max="3324" width="7.42578125" customWidth="1"/>
    <col min="3325" max="3325" width="8.140625" customWidth="1"/>
    <col min="3326" max="3326" width="38.42578125" customWidth="1"/>
    <col min="3572" max="3572" width="13.140625" customWidth="1"/>
    <col min="3573" max="3573" width="32.42578125" customWidth="1"/>
    <col min="3575" max="3575" width="7" customWidth="1"/>
    <col min="3576" max="3576" width="33.140625" customWidth="1"/>
    <col min="3577" max="3578" width="9.7109375" customWidth="1"/>
    <col min="3579" max="3579" width="0" hidden="1" customWidth="1"/>
    <col min="3580" max="3580" width="7.42578125" customWidth="1"/>
    <col min="3581" max="3581" width="8.140625" customWidth="1"/>
    <col min="3582" max="3582" width="38.42578125" customWidth="1"/>
    <col min="3828" max="3828" width="13.140625" customWidth="1"/>
    <col min="3829" max="3829" width="32.42578125" customWidth="1"/>
    <col min="3831" max="3831" width="7" customWidth="1"/>
    <col min="3832" max="3832" width="33.140625" customWidth="1"/>
    <col min="3833" max="3834" width="9.7109375" customWidth="1"/>
    <col min="3835" max="3835" width="0" hidden="1" customWidth="1"/>
    <col min="3836" max="3836" width="7.42578125" customWidth="1"/>
    <col min="3837" max="3837" width="8.140625" customWidth="1"/>
    <col min="3838" max="3838" width="38.42578125" customWidth="1"/>
    <col min="4084" max="4084" width="13.140625" customWidth="1"/>
    <col min="4085" max="4085" width="32.42578125" customWidth="1"/>
    <col min="4087" max="4087" width="7" customWidth="1"/>
    <col min="4088" max="4088" width="33.140625" customWidth="1"/>
    <col min="4089" max="4090" width="9.7109375" customWidth="1"/>
    <col min="4091" max="4091" width="0" hidden="1" customWidth="1"/>
    <col min="4092" max="4092" width="7.42578125" customWidth="1"/>
    <col min="4093" max="4093" width="8.140625" customWidth="1"/>
    <col min="4094" max="4094" width="38.42578125" customWidth="1"/>
    <col min="4340" max="4340" width="13.140625" customWidth="1"/>
    <col min="4341" max="4341" width="32.42578125" customWidth="1"/>
    <col min="4343" max="4343" width="7" customWidth="1"/>
    <col min="4344" max="4344" width="33.140625" customWidth="1"/>
    <col min="4345" max="4346" width="9.7109375" customWidth="1"/>
    <col min="4347" max="4347" width="0" hidden="1" customWidth="1"/>
    <col min="4348" max="4348" width="7.42578125" customWidth="1"/>
    <col min="4349" max="4349" width="8.140625" customWidth="1"/>
    <col min="4350" max="4350" width="38.42578125" customWidth="1"/>
    <col min="4596" max="4596" width="13.140625" customWidth="1"/>
    <col min="4597" max="4597" width="32.42578125" customWidth="1"/>
    <col min="4599" max="4599" width="7" customWidth="1"/>
    <col min="4600" max="4600" width="33.140625" customWidth="1"/>
    <col min="4601" max="4602" width="9.7109375" customWidth="1"/>
    <col min="4603" max="4603" width="0" hidden="1" customWidth="1"/>
    <col min="4604" max="4604" width="7.42578125" customWidth="1"/>
    <col min="4605" max="4605" width="8.140625" customWidth="1"/>
    <col min="4606" max="4606" width="38.42578125" customWidth="1"/>
    <col min="4852" max="4852" width="13.140625" customWidth="1"/>
    <col min="4853" max="4853" width="32.42578125" customWidth="1"/>
    <col min="4855" max="4855" width="7" customWidth="1"/>
    <col min="4856" max="4856" width="33.140625" customWidth="1"/>
    <col min="4857" max="4858" width="9.7109375" customWidth="1"/>
    <col min="4859" max="4859" width="0" hidden="1" customWidth="1"/>
    <col min="4860" max="4860" width="7.42578125" customWidth="1"/>
    <col min="4861" max="4861" width="8.140625" customWidth="1"/>
    <col min="4862" max="4862" width="38.42578125" customWidth="1"/>
    <col min="5108" max="5108" width="13.140625" customWidth="1"/>
    <col min="5109" max="5109" width="32.42578125" customWidth="1"/>
    <col min="5111" max="5111" width="7" customWidth="1"/>
    <col min="5112" max="5112" width="33.140625" customWidth="1"/>
    <col min="5113" max="5114" width="9.7109375" customWidth="1"/>
    <col min="5115" max="5115" width="0" hidden="1" customWidth="1"/>
    <col min="5116" max="5116" width="7.42578125" customWidth="1"/>
    <col min="5117" max="5117" width="8.140625" customWidth="1"/>
    <col min="5118" max="5118" width="38.42578125" customWidth="1"/>
    <col min="5364" max="5364" width="13.140625" customWidth="1"/>
    <col min="5365" max="5365" width="32.42578125" customWidth="1"/>
    <col min="5367" max="5367" width="7" customWidth="1"/>
    <col min="5368" max="5368" width="33.140625" customWidth="1"/>
    <col min="5369" max="5370" width="9.7109375" customWidth="1"/>
    <col min="5371" max="5371" width="0" hidden="1" customWidth="1"/>
    <col min="5372" max="5372" width="7.42578125" customWidth="1"/>
    <col min="5373" max="5373" width="8.140625" customWidth="1"/>
    <col min="5374" max="5374" width="38.42578125" customWidth="1"/>
    <col min="5620" max="5620" width="13.140625" customWidth="1"/>
    <col min="5621" max="5621" width="32.42578125" customWidth="1"/>
    <col min="5623" max="5623" width="7" customWidth="1"/>
    <col min="5624" max="5624" width="33.140625" customWidth="1"/>
    <col min="5625" max="5626" width="9.7109375" customWidth="1"/>
    <col min="5627" max="5627" width="0" hidden="1" customWidth="1"/>
    <col min="5628" max="5628" width="7.42578125" customWidth="1"/>
    <col min="5629" max="5629" width="8.140625" customWidth="1"/>
    <col min="5630" max="5630" width="38.42578125" customWidth="1"/>
    <col min="5876" max="5876" width="13.140625" customWidth="1"/>
    <col min="5877" max="5877" width="32.42578125" customWidth="1"/>
    <col min="5879" max="5879" width="7" customWidth="1"/>
    <col min="5880" max="5880" width="33.140625" customWidth="1"/>
    <col min="5881" max="5882" width="9.7109375" customWidth="1"/>
    <col min="5883" max="5883" width="0" hidden="1" customWidth="1"/>
    <col min="5884" max="5884" width="7.42578125" customWidth="1"/>
    <col min="5885" max="5885" width="8.140625" customWidth="1"/>
    <col min="5886" max="5886" width="38.42578125" customWidth="1"/>
    <col min="6132" max="6132" width="13.140625" customWidth="1"/>
    <col min="6133" max="6133" width="32.42578125" customWidth="1"/>
    <col min="6135" max="6135" width="7" customWidth="1"/>
    <col min="6136" max="6136" width="33.140625" customWidth="1"/>
    <col min="6137" max="6138" width="9.7109375" customWidth="1"/>
    <col min="6139" max="6139" width="0" hidden="1" customWidth="1"/>
    <col min="6140" max="6140" width="7.42578125" customWidth="1"/>
    <col min="6141" max="6141" width="8.140625" customWidth="1"/>
    <col min="6142" max="6142" width="38.42578125" customWidth="1"/>
    <col min="6388" max="6388" width="13.140625" customWidth="1"/>
    <col min="6389" max="6389" width="32.42578125" customWidth="1"/>
    <col min="6391" max="6391" width="7" customWidth="1"/>
    <col min="6392" max="6392" width="33.140625" customWidth="1"/>
    <col min="6393" max="6394" width="9.7109375" customWidth="1"/>
    <col min="6395" max="6395" width="0" hidden="1" customWidth="1"/>
    <col min="6396" max="6396" width="7.42578125" customWidth="1"/>
    <col min="6397" max="6397" width="8.140625" customWidth="1"/>
    <col min="6398" max="6398" width="38.42578125" customWidth="1"/>
    <col min="6644" max="6644" width="13.140625" customWidth="1"/>
    <col min="6645" max="6645" width="32.42578125" customWidth="1"/>
    <col min="6647" max="6647" width="7" customWidth="1"/>
    <col min="6648" max="6648" width="33.140625" customWidth="1"/>
    <col min="6649" max="6650" width="9.7109375" customWidth="1"/>
    <col min="6651" max="6651" width="0" hidden="1" customWidth="1"/>
    <col min="6652" max="6652" width="7.42578125" customWidth="1"/>
    <col min="6653" max="6653" width="8.140625" customWidth="1"/>
    <col min="6654" max="6654" width="38.42578125" customWidth="1"/>
    <col min="6900" max="6900" width="13.140625" customWidth="1"/>
    <col min="6901" max="6901" width="32.42578125" customWidth="1"/>
    <col min="6903" max="6903" width="7" customWidth="1"/>
    <col min="6904" max="6904" width="33.140625" customWidth="1"/>
    <col min="6905" max="6906" width="9.7109375" customWidth="1"/>
    <col min="6907" max="6907" width="0" hidden="1" customWidth="1"/>
    <col min="6908" max="6908" width="7.42578125" customWidth="1"/>
    <col min="6909" max="6909" width="8.140625" customWidth="1"/>
    <col min="6910" max="6910" width="38.42578125" customWidth="1"/>
    <col min="7156" max="7156" width="13.140625" customWidth="1"/>
    <col min="7157" max="7157" width="32.42578125" customWidth="1"/>
    <col min="7159" max="7159" width="7" customWidth="1"/>
    <col min="7160" max="7160" width="33.140625" customWidth="1"/>
    <col min="7161" max="7162" width="9.7109375" customWidth="1"/>
    <col min="7163" max="7163" width="0" hidden="1" customWidth="1"/>
    <col min="7164" max="7164" width="7.42578125" customWidth="1"/>
    <col min="7165" max="7165" width="8.140625" customWidth="1"/>
    <col min="7166" max="7166" width="38.42578125" customWidth="1"/>
    <col min="7412" max="7412" width="13.140625" customWidth="1"/>
    <col min="7413" max="7413" width="32.42578125" customWidth="1"/>
    <col min="7415" max="7415" width="7" customWidth="1"/>
    <col min="7416" max="7416" width="33.140625" customWidth="1"/>
    <col min="7417" max="7418" width="9.7109375" customWidth="1"/>
    <col min="7419" max="7419" width="0" hidden="1" customWidth="1"/>
    <col min="7420" max="7420" width="7.42578125" customWidth="1"/>
    <col min="7421" max="7421" width="8.140625" customWidth="1"/>
    <col min="7422" max="7422" width="38.42578125" customWidth="1"/>
    <col min="7668" max="7668" width="13.140625" customWidth="1"/>
    <col min="7669" max="7669" width="32.42578125" customWidth="1"/>
    <col min="7671" max="7671" width="7" customWidth="1"/>
    <col min="7672" max="7672" width="33.140625" customWidth="1"/>
    <col min="7673" max="7674" width="9.7109375" customWidth="1"/>
    <col min="7675" max="7675" width="0" hidden="1" customWidth="1"/>
    <col min="7676" max="7676" width="7.42578125" customWidth="1"/>
    <col min="7677" max="7677" width="8.140625" customWidth="1"/>
    <col min="7678" max="7678" width="38.42578125" customWidth="1"/>
    <col min="7924" max="7924" width="13.140625" customWidth="1"/>
    <col min="7925" max="7925" width="32.42578125" customWidth="1"/>
    <col min="7927" max="7927" width="7" customWidth="1"/>
    <col min="7928" max="7928" width="33.140625" customWidth="1"/>
    <col min="7929" max="7930" width="9.7109375" customWidth="1"/>
    <col min="7931" max="7931" width="0" hidden="1" customWidth="1"/>
    <col min="7932" max="7932" width="7.42578125" customWidth="1"/>
    <col min="7933" max="7933" width="8.140625" customWidth="1"/>
    <col min="7934" max="7934" width="38.42578125" customWidth="1"/>
    <col min="8180" max="8180" width="13.140625" customWidth="1"/>
    <col min="8181" max="8181" width="32.42578125" customWidth="1"/>
    <col min="8183" max="8183" width="7" customWidth="1"/>
    <col min="8184" max="8184" width="33.140625" customWidth="1"/>
    <col min="8185" max="8186" width="9.7109375" customWidth="1"/>
    <col min="8187" max="8187" width="0" hidden="1" customWidth="1"/>
    <col min="8188" max="8188" width="7.42578125" customWidth="1"/>
    <col min="8189" max="8189" width="8.140625" customWidth="1"/>
    <col min="8190" max="8190" width="38.42578125" customWidth="1"/>
    <col min="8436" max="8436" width="13.140625" customWidth="1"/>
    <col min="8437" max="8437" width="32.42578125" customWidth="1"/>
    <col min="8439" max="8439" width="7" customWidth="1"/>
    <col min="8440" max="8440" width="33.140625" customWidth="1"/>
    <col min="8441" max="8442" width="9.7109375" customWidth="1"/>
    <col min="8443" max="8443" width="0" hidden="1" customWidth="1"/>
    <col min="8444" max="8444" width="7.42578125" customWidth="1"/>
    <col min="8445" max="8445" width="8.140625" customWidth="1"/>
    <col min="8446" max="8446" width="38.42578125" customWidth="1"/>
    <col min="8692" max="8692" width="13.140625" customWidth="1"/>
    <col min="8693" max="8693" width="32.42578125" customWidth="1"/>
    <col min="8695" max="8695" width="7" customWidth="1"/>
    <col min="8696" max="8696" width="33.140625" customWidth="1"/>
    <col min="8697" max="8698" width="9.7109375" customWidth="1"/>
    <col min="8699" max="8699" width="0" hidden="1" customWidth="1"/>
    <col min="8700" max="8700" width="7.42578125" customWidth="1"/>
    <col min="8701" max="8701" width="8.140625" customWidth="1"/>
    <col min="8702" max="8702" width="38.42578125" customWidth="1"/>
    <col min="8948" max="8948" width="13.140625" customWidth="1"/>
    <col min="8949" max="8949" width="32.42578125" customWidth="1"/>
    <col min="8951" max="8951" width="7" customWidth="1"/>
    <col min="8952" max="8952" width="33.140625" customWidth="1"/>
    <col min="8953" max="8954" width="9.7109375" customWidth="1"/>
    <col min="8955" max="8955" width="0" hidden="1" customWidth="1"/>
    <col min="8956" max="8956" width="7.42578125" customWidth="1"/>
    <col min="8957" max="8957" width="8.140625" customWidth="1"/>
    <col min="8958" max="8958" width="38.42578125" customWidth="1"/>
    <col min="9204" max="9204" width="13.140625" customWidth="1"/>
    <col min="9205" max="9205" width="32.42578125" customWidth="1"/>
    <col min="9207" max="9207" width="7" customWidth="1"/>
    <col min="9208" max="9208" width="33.140625" customWidth="1"/>
    <col min="9209" max="9210" width="9.7109375" customWidth="1"/>
    <col min="9211" max="9211" width="0" hidden="1" customWidth="1"/>
    <col min="9212" max="9212" width="7.42578125" customWidth="1"/>
    <col min="9213" max="9213" width="8.140625" customWidth="1"/>
    <col min="9214" max="9214" width="38.42578125" customWidth="1"/>
    <col min="9460" max="9460" width="13.140625" customWidth="1"/>
    <col min="9461" max="9461" width="32.42578125" customWidth="1"/>
    <col min="9463" max="9463" width="7" customWidth="1"/>
    <col min="9464" max="9464" width="33.140625" customWidth="1"/>
    <col min="9465" max="9466" width="9.7109375" customWidth="1"/>
    <col min="9467" max="9467" width="0" hidden="1" customWidth="1"/>
    <col min="9468" max="9468" width="7.42578125" customWidth="1"/>
    <col min="9469" max="9469" width="8.140625" customWidth="1"/>
    <col min="9470" max="9470" width="38.42578125" customWidth="1"/>
    <col min="9716" max="9716" width="13.140625" customWidth="1"/>
    <col min="9717" max="9717" width="32.42578125" customWidth="1"/>
    <col min="9719" max="9719" width="7" customWidth="1"/>
    <col min="9720" max="9720" width="33.140625" customWidth="1"/>
    <col min="9721" max="9722" width="9.7109375" customWidth="1"/>
    <col min="9723" max="9723" width="0" hidden="1" customWidth="1"/>
    <col min="9724" max="9724" width="7.42578125" customWidth="1"/>
    <col min="9725" max="9725" width="8.140625" customWidth="1"/>
    <col min="9726" max="9726" width="38.42578125" customWidth="1"/>
    <col min="9972" max="9972" width="13.140625" customWidth="1"/>
    <col min="9973" max="9973" width="32.42578125" customWidth="1"/>
    <col min="9975" max="9975" width="7" customWidth="1"/>
    <col min="9976" max="9976" width="33.140625" customWidth="1"/>
    <col min="9977" max="9978" width="9.7109375" customWidth="1"/>
    <col min="9979" max="9979" width="0" hidden="1" customWidth="1"/>
    <col min="9980" max="9980" width="7.42578125" customWidth="1"/>
    <col min="9981" max="9981" width="8.140625" customWidth="1"/>
    <col min="9982" max="9982" width="38.42578125" customWidth="1"/>
    <col min="10228" max="10228" width="13.140625" customWidth="1"/>
    <col min="10229" max="10229" width="32.42578125" customWidth="1"/>
    <col min="10231" max="10231" width="7" customWidth="1"/>
    <col min="10232" max="10232" width="33.140625" customWidth="1"/>
    <col min="10233" max="10234" width="9.7109375" customWidth="1"/>
    <col min="10235" max="10235" width="0" hidden="1" customWidth="1"/>
    <col min="10236" max="10236" width="7.42578125" customWidth="1"/>
    <col min="10237" max="10237" width="8.140625" customWidth="1"/>
    <col min="10238" max="10238" width="38.42578125" customWidth="1"/>
    <col min="10484" max="10484" width="13.140625" customWidth="1"/>
    <col min="10485" max="10485" width="32.42578125" customWidth="1"/>
    <col min="10487" max="10487" width="7" customWidth="1"/>
    <col min="10488" max="10488" width="33.140625" customWidth="1"/>
    <col min="10489" max="10490" width="9.7109375" customWidth="1"/>
    <col min="10491" max="10491" width="0" hidden="1" customWidth="1"/>
    <col min="10492" max="10492" width="7.42578125" customWidth="1"/>
    <col min="10493" max="10493" width="8.140625" customWidth="1"/>
    <col min="10494" max="10494" width="38.42578125" customWidth="1"/>
    <col min="10740" max="10740" width="13.140625" customWidth="1"/>
    <col min="10741" max="10741" width="32.42578125" customWidth="1"/>
    <col min="10743" max="10743" width="7" customWidth="1"/>
    <col min="10744" max="10744" width="33.140625" customWidth="1"/>
    <col min="10745" max="10746" width="9.7109375" customWidth="1"/>
    <col min="10747" max="10747" width="0" hidden="1" customWidth="1"/>
    <col min="10748" max="10748" width="7.42578125" customWidth="1"/>
    <col min="10749" max="10749" width="8.140625" customWidth="1"/>
    <col min="10750" max="10750" width="38.42578125" customWidth="1"/>
    <col min="10996" max="10996" width="13.140625" customWidth="1"/>
    <col min="10997" max="10997" width="32.42578125" customWidth="1"/>
    <col min="10999" max="10999" width="7" customWidth="1"/>
    <col min="11000" max="11000" width="33.140625" customWidth="1"/>
    <col min="11001" max="11002" width="9.7109375" customWidth="1"/>
    <col min="11003" max="11003" width="0" hidden="1" customWidth="1"/>
    <col min="11004" max="11004" width="7.42578125" customWidth="1"/>
    <col min="11005" max="11005" width="8.140625" customWidth="1"/>
    <col min="11006" max="11006" width="38.42578125" customWidth="1"/>
    <col min="11252" max="11252" width="13.140625" customWidth="1"/>
    <col min="11253" max="11253" width="32.42578125" customWidth="1"/>
    <col min="11255" max="11255" width="7" customWidth="1"/>
    <col min="11256" max="11256" width="33.140625" customWidth="1"/>
    <col min="11257" max="11258" width="9.7109375" customWidth="1"/>
    <col min="11259" max="11259" width="0" hidden="1" customWidth="1"/>
    <col min="11260" max="11260" width="7.42578125" customWidth="1"/>
    <col min="11261" max="11261" width="8.140625" customWidth="1"/>
    <col min="11262" max="11262" width="38.42578125" customWidth="1"/>
    <col min="11508" max="11508" width="13.140625" customWidth="1"/>
    <col min="11509" max="11509" width="32.42578125" customWidth="1"/>
    <col min="11511" max="11511" width="7" customWidth="1"/>
    <col min="11512" max="11512" width="33.140625" customWidth="1"/>
    <col min="11513" max="11514" width="9.7109375" customWidth="1"/>
    <col min="11515" max="11515" width="0" hidden="1" customWidth="1"/>
    <col min="11516" max="11516" width="7.42578125" customWidth="1"/>
    <col min="11517" max="11517" width="8.140625" customWidth="1"/>
    <col min="11518" max="11518" width="38.42578125" customWidth="1"/>
    <col min="11764" max="11764" width="13.140625" customWidth="1"/>
    <col min="11765" max="11765" width="32.42578125" customWidth="1"/>
    <col min="11767" max="11767" width="7" customWidth="1"/>
    <col min="11768" max="11768" width="33.140625" customWidth="1"/>
    <col min="11769" max="11770" width="9.7109375" customWidth="1"/>
    <col min="11771" max="11771" width="0" hidden="1" customWidth="1"/>
    <col min="11772" max="11772" width="7.42578125" customWidth="1"/>
    <col min="11773" max="11773" width="8.140625" customWidth="1"/>
    <col min="11774" max="11774" width="38.42578125" customWidth="1"/>
    <col min="12020" max="12020" width="13.140625" customWidth="1"/>
    <col min="12021" max="12021" width="32.42578125" customWidth="1"/>
    <col min="12023" max="12023" width="7" customWidth="1"/>
    <col min="12024" max="12024" width="33.140625" customWidth="1"/>
    <col min="12025" max="12026" width="9.7109375" customWidth="1"/>
    <col min="12027" max="12027" width="0" hidden="1" customWidth="1"/>
    <col min="12028" max="12028" width="7.42578125" customWidth="1"/>
    <col min="12029" max="12029" width="8.140625" customWidth="1"/>
    <col min="12030" max="12030" width="38.42578125" customWidth="1"/>
    <col min="12276" max="12276" width="13.140625" customWidth="1"/>
    <col min="12277" max="12277" width="32.42578125" customWidth="1"/>
    <col min="12279" max="12279" width="7" customWidth="1"/>
    <col min="12280" max="12280" width="33.140625" customWidth="1"/>
    <col min="12281" max="12282" width="9.7109375" customWidth="1"/>
    <col min="12283" max="12283" width="0" hidden="1" customWidth="1"/>
    <col min="12284" max="12284" width="7.42578125" customWidth="1"/>
    <col min="12285" max="12285" width="8.140625" customWidth="1"/>
    <col min="12286" max="12286" width="38.42578125" customWidth="1"/>
    <col min="12532" max="12532" width="13.140625" customWidth="1"/>
    <col min="12533" max="12533" width="32.42578125" customWidth="1"/>
    <col min="12535" max="12535" width="7" customWidth="1"/>
    <col min="12536" max="12536" width="33.140625" customWidth="1"/>
    <col min="12537" max="12538" width="9.7109375" customWidth="1"/>
    <col min="12539" max="12539" width="0" hidden="1" customWidth="1"/>
    <col min="12540" max="12540" width="7.42578125" customWidth="1"/>
    <col min="12541" max="12541" width="8.140625" customWidth="1"/>
    <col min="12542" max="12542" width="38.42578125" customWidth="1"/>
    <col min="12788" max="12788" width="13.140625" customWidth="1"/>
    <col min="12789" max="12789" width="32.42578125" customWidth="1"/>
    <col min="12791" max="12791" width="7" customWidth="1"/>
    <col min="12792" max="12792" width="33.140625" customWidth="1"/>
    <col min="12793" max="12794" width="9.7109375" customWidth="1"/>
    <col min="12795" max="12795" width="0" hidden="1" customWidth="1"/>
    <col min="12796" max="12796" width="7.42578125" customWidth="1"/>
    <col min="12797" max="12797" width="8.140625" customWidth="1"/>
    <col min="12798" max="12798" width="38.42578125" customWidth="1"/>
    <col min="13044" max="13044" width="13.140625" customWidth="1"/>
    <col min="13045" max="13045" width="32.42578125" customWidth="1"/>
    <col min="13047" max="13047" width="7" customWidth="1"/>
    <col min="13048" max="13048" width="33.140625" customWidth="1"/>
    <col min="13049" max="13050" width="9.7109375" customWidth="1"/>
    <col min="13051" max="13051" width="0" hidden="1" customWidth="1"/>
    <col min="13052" max="13052" width="7.42578125" customWidth="1"/>
    <col min="13053" max="13053" width="8.140625" customWidth="1"/>
    <col min="13054" max="13054" width="38.42578125" customWidth="1"/>
    <col min="13300" max="13300" width="13.140625" customWidth="1"/>
    <col min="13301" max="13301" width="32.42578125" customWidth="1"/>
    <col min="13303" max="13303" width="7" customWidth="1"/>
    <col min="13304" max="13304" width="33.140625" customWidth="1"/>
    <col min="13305" max="13306" width="9.7109375" customWidth="1"/>
    <col min="13307" max="13307" width="0" hidden="1" customWidth="1"/>
    <col min="13308" max="13308" width="7.42578125" customWidth="1"/>
    <col min="13309" max="13309" width="8.140625" customWidth="1"/>
    <col min="13310" max="13310" width="38.42578125" customWidth="1"/>
    <col min="13556" max="13556" width="13.140625" customWidth="1"/>
    <col min="13557" max="13557" width="32.42578125" customWidth="1"/>
    <col min="13559" max="13559" width="7" customWidth="1"/>
    <col min="13560" max="13560" width="33.140625" customWidth="1"/>
    <col min="13561" max="13562" width="9.7109375" customWidth="1"/>
    <col min="13563" max="13563" width="0" hidden="1" customWidth="1"/>
    <col min="13564" max="13564" width="7.42578125" customWidth="1"/>
    <col min="13565" max="13565" width="8.140625" customWidth="1"/>
    <col min="13566" max="13566" width="38.42578125" customWidth="1"/>
    <col min="13812" max="13812" width="13.140625" customWidth="1"/>
    <col min="13813" max="13813" width="32.42578125" customWidth="1"/>
    <col min="13815" max="13815" width="7" customWidth="1"/>
    <col min="13816" max="13816" width="33.140625" customWidth="1"/>
    <col min="13817" max="13818" width="9.7109375" customWidth="1"/>
    <col min="13819" max="13819" width="0" hidden="1" customWidth="1"/>
    <col min="13820" max="13820" width="7.42578125" customWidth="1"/>
    <col min="13821" max="13821" width="8.140625" customWidth="1"/>
    <col min="13822" max="13822" width="38.42578125" customWidth="1"/>
    <col min="14068" max="14068" width="13.140625" customWidth="1"/>
    <col min="14069" max="14069" width="32.42578125" customWidth="1"/>
    <col min="14071" max="14071" width="7" customWidth="1"/>
    <col min="14072" max="14072" width="33.140625" customWidth="1"/>
    <col min="14073" max="14074" width="9.7109375" customWidth="1"/>
    <col min="14075" max="14075" width="0" hidden="1" customWidth="1"/>
    <col min="14076" max="14076" width="7.42578125" customWidth="1"/>
    <col min="14077" max="14077" width="8.140625" customWidth="1"/>
    <col min="14078" max="14078" width="38.42578125" customWidth="1"/>
    <col min="14324" max="14324" width="13.140625" customWidth="1"/>
    <col min="14325" max="14325" width="32.42578125" customWidth="1"/>
    <col min="14327" max="14327" width="7" customWidth="1"/>
    <col min="14328" max="14328" width="33.140625" customWidth="1"/>
    <col min="14329" max="14330" width="9.7109375" customWidth="1"/>
    <col min="14331" max="14331" width="0" hidden="1" customWidth="1"/>
    <col min="14332" max="14332" width="7.42578125" customWidth="1"/>
    <col min="14333" max="14333" width="8.140625" customWidth="1"/>
    <col min="14334" max="14334" width="38.42578125" customWidth="1"/>
    <col min="14580" max="14580" width="13.140625" customWidth="1"/>
    <col min="14581" max="14581" width="32.42578125" customWidth="1"/>
    <col min="14583" max="14583" width="7" customWidth="1"/>
    <col min="14584" max="14584" width="33.140625" customWidth="1"/>
    <col min="14585" max="14586" width="9.7109375" customWidth="1"/>
    <col min="14587" max="14587" width="0" hidden="1" customWidth="1"/>
    <col min="14588" max="14588" width="7.42578125" customWidth="1"/>
    <col min="14589" max="14589" width="8.140625" customWidth="1"/>
    <col min="14590" max="14590" width="38.42578125" customWidth="1"/>
    <col min="14836" max="14836" width="13.140625" customWidth="1"/>
    <col min="14837" max="14837" width="32.42578125" customWidth="1"/>
    <col min="14839" max="14839" width="7" customWidth="1"/>
    <col min="14840" max="14840" width="33.140625" customWidth="1"/>
    <col min="14841" max="14842" width="9.7109375" customWidth="1"/>
    <col min="14843" max="14843" width="0" hidden="1" customWidth="1"/>
    <col min="14844" max="14844" width="7.42578125" customWidth="1"/>
    <col min="14845" max="14845" width="8.140625" customWidth="1"/>
    <col min="14846" max="14846" width="38.42578125" customWidth="1"/>
    <col min="15092" max="15092" width="13.140625" customWidth="1"/>
    <col min="15093" max="15093" width="32.42578125" customWidth="1"/>
    <col min="15095" max="15095" width="7" customWidth="1"/>
    <col min="15096" max="15096" width="33.140625" customWidth="1"/>
    <col min="15097" max="15098" width="9.7109375" customWidth="1"/>
    <col min="15099" max="15099" width="0" hidden="1" customWidth="1"/>
    <col min="15100" max="15100" width="7.42578125" customWidth="1"/>
    <col min="15101" max="15101" width="8.140625" customWidth="1"/>
    <col min="15102" max="15102" width="38.42578125" customWidth="1"/>
    <col min="15348" max="15348" width="13.140625" customWidth="1"/>
    <col min="15349" max="15349" width="32.42578125" customWidth="1"/>
    <col min="15351" max="15351" width="7" customWidth="1"/>
    <col min="15352" max="15352" width="33.140625" customWidth="1"/>
    <col min="15353" max="15354" width="9.7109375" customWidth="1"/>
    <col min="15355" max="15355" width="0" hidden="1" customWidth="1"/>
    <col min="15356" max="15356" width="7.42578125" customWidth="1"/>
    <col min="15357" max="15357" width="8.140625" customWidth="1"/>
    <col min="15358" max="15358" width="38.42578125" customWidth="1"/>
    <col min="15604" max="15604" width="13.140625" customWidth="1"/>
    <col min="15605" max="15605" width="32.42578125" customWidth="1"/>
    <col min="15607" max="15607" width="7" customWidth="1"/>
    <col min="15608" max="15608" width="33.140625" customWidth="1"/>
    <col min="15609" max="15610" width="9.7109375" customWidth="1"/>
    <col min="15611" max="15611" width="0" hidden="1" customWidth="1"/>
    <col min="15612" max="15612" width="7.42578125" customWidth="1"/>
    <col min="15613" max="15613" width="8.140625" customWidth="1"/>
    <col min="15614" max="15614" width="38.42578125" customWidth="1"/>
    <col min="15860" max="15860" width="13.140625" customWidth="1"/>
    <col min="15861" max="15861" width="32.42578125" customWidth="1"/>
    <col min="15863" max="15863" width="7" customWidth="1"/>
    <col min="15864" max="15864" width="33.140625" customWidth="1"/>
    <col min="15865" max="15866" width="9.7109375" customWidth="1"/>
    <col min="15867" max="15867" width="0" hidden="1" customWidth="1"/>
    <col min="15868" max="15868" width="7.42578125" customWidth="1"/>
    <col min="15869" max="15869" width="8.140625" customWidth="1"/>
    <col min="15870" max="15870" width="38.42578125" customWidth="1"/>
    <col min="16116" max="16116" width="13.140625" customWidth="1"/>
    <col min="16117" max="16117" width="32.42578125" customWidth="1"/>
    <col min="16119" max="16119" width="7" customWidth="1"/>
    <col min="16120" max="16120" width="33.140625" customWidth="1"/>
    <col min="16121" max="16122" width="9.7109375" customWidth="1"/>
    <col min="16123" max="16123" width="0" hidden="1" customWidth="1"/>
    <col min="16124" max="16124" width="7.42578125" customWidth="1"/>
    <col min="16125" max="16125" width="8.140625" customWidth="1"/>
    <col min="16126" max="16126" width="38.42578125" customWidth="1"/>
  </cols>
  <sheetData>
    <row r="2" spans="1:1" ht="12.75" customHeight="1" x14ac:dyDescent="0.2">
      <c r="A2" s="95"/>
    </row>
    <row r="3" spans="1:1" x14ac:dyDescent="0.2">
      <c r="A3" s="95"/>
    </row>
    <row r="4" spans="1:1" x14ac:dyDescent="0.2">
      <c r="A4" s="95"/>
    </row>
    <row r="5" spans="1:1" x14ac:dyDescent="0.2">
      <c r="A5" s="95"/>
    </row>
    <row r="6" spans="1:1" x14ac:dyDescent="0.2">
      <c r="A6" s="95"/>
    </row>
    <row r="7" spans="1:1" x14ac:dyDescent="0.2">
      <c r="A7" s="95"/>
    </row>
    <row r="8" spans="1:1" x14ac:dyDescent="0.2">
      <c r="A8" s="95"/>
    </row>
    <row r="9" spans="1:1" x14ac:dyDescent="0.2">
      <c r="A9" s="95"/>
    </row>
    <row r="10" spans="1:1" x14ac:dyDescent="0.2">
      <c r="A10" s="95"/>
    </row>
    <row r="11" spans="1:1" x14ac:dyDescent="0.2">
      <c r="A11" s="95"/>
    </row>
    <row r="12" spans="1:1" x14ac:dyDescent="0.2">
      <c r="A12" s="95"/>
    </row>
    <row r="13" spans="1:1" x14ac:dyDescent="0.2">
      <c r="A13" s="95"/>
    </row>
    <row r="14" spans="1:1" x14ac:dyDescent="0.2">
      <c r="A14" s="95"/>
    </row>
    <row r="15" spans="1:1" x14ac:dyDescent="0.2">
      <c r="A15" s="95"/>
    </row>
    <row r="16" spans="1:1" x14ac:dyDescent="0.2">
      <c r="A16" s="95"/>
    </row>
    <row r="17" spans="1:1" x14ac:dyDescent="0.2">
      <c r="A17" s="95"/>
    </row>
    <row r="18" spans="1:1" x14ac:dyDescent="0.2">
      <c r="A18" s="95"/>
    </row>
    <row r="19" spans="1:1" x14ac:dyDescent="0.2">
      <c r="A19" s="95"/>
    </row>
    <row r="20" spans="1:1" x14ac:dyDescent="0.2">
      <c r="A20" s="95"/>
    </row>
    <row r="21" spans="1:1" x14ac:dyDescent="0.2">
      <c r="A21" s="95"/>
    </row>
    <row r="22" spans="1:1" x14ac:dyDescent="0.2">
      <c r="A22" s="95"/>
    </row>
    <row r="23" spans="1:1" x14ac:dyDescent="0.2">
      <c r="A23" s="95"/>
    </row>
    <row r="24" spans="1:1" x14ac:dyDescent="0.2">
      <c r="A24" s="95"/>
    </row>
    <row r="25" spans="1:1" x14ac:dyDescent="0.2">
      <c r="A25" s="95"/>
    </row>
    <row r="26" spans="1:1" x14ac:dyDescent="0.2">
      <c r="A26" s="95"/>
    </row>
    <row r="27" spans="1:1" x14ac:dyDescent="0.2">
      <c r="A27" s="95"/>
    </row>
    <row r="28" spans="1:1" x14ac:dyDescent="0.2">
      <c r="A28" s="95"/>
    </row>
    <row r="29" spans="1:1" x14ac:dyDescent="0.2">
      <c r="A29" s="95"/>
    </row>
    <row r="30" spans="1:1" x14ac:dyDescent="0.2">
      <c r="A30" s="95"/>
    </row>
    <row r="31" spans="1:1" x14ac:dyDescent="0.2">
      <c r="A31" s="95"/>
    </row>
    <row r="32" spans="1:1" x14ac:dyDescent="0.2">
      <c r="A32" s="95"/>
    </row>
    <row r="33" spans="1:1" x14ac:dyDescent="0.2">
      <c r="A33" s="95"/>
    </row>
    <row r="34" spans="1:1" x14ac:dyDescent="0.2">
      <c r="A34" s="95"/>
    </row>
    <row r="35" spans="1:1" x14ac:dyDescent="0.2">
      <c r="A35" s="95"/>
    </row>
    <row r="36" spans="1:1" x14ac:dyDescent="0.2">
      <c r="A36" s="95"/>
    </row>
    <row r="37" spans="1:1" x14ac:dyDescent="0.2">
      <c r="A37" s="95"/>
    </row>
    <row r="38" spans="1:1" x14ac:dyDescent="0.2">
      <c r="A38" s="95"/>
    </row>
    <row r="39" spans="1:1" x14ac:dyDescent="0.2">
      <c r="A39" s="95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tabSelected="1" workbookViewId="0"/>
  </sheetViews>
  <sheetFormatPr defaultRowHeight="12.75" x14ac:dyDescent="0.2"/>
  <cols>
    <col min="1" max="1" width="4.7109375" customWidth="1"/>
  </cols>
  <sheetData>
    <row r="1" spans="1:1" ht="12.75" customHeight="1" x14ac:dyDescent="0.2">
      <c r="A1" s="95"/>
    </row>
    <row r="2" spans="1:1" x14ac:dyDescent="0.2">
      <c r="A2" s="95"/>
    </row>
    <row r="3" spans="1:1" x14ac:dyDescent="0.2">
      <c r="A3" s="95"/>
    </row>
    <row r="4" spans="1:1" x14ac:dyDescent="0.2">
      <c r="A4" s="95"/>
    </row>
    <row r="5" spans="1:1" x14ac:dyDescent="0.2">
      <c r="A5" s="95"/>
    </row>
    <row r="6" spans="1:1" x14ac:dyDescent="0.2">
      <c r="A6" s="95"/>
    </row>
    <row r="7" spans="1:1" x14ac:dyDescent="0.2">
      <c r="A7" s="95"/>
    </row>
    <row r="8" spans="1:1" x14ac:dyDescent="0.2">
      <c r="A8" s="95"/>
    </row>
    <row r="9" spans="1:1" x14ac:dyDescent="0.2">
      <c r="A9" s="95"/>
    </row>
    <row r="10" spans="1:1" x14ac:dyDescent="0.2">
      <c r="A10" s="95"/>
    </row>
    <row r="11" spans="1:1" x14ac:dyDescent="0.2">
      <c r="A11" s="95"/>
    </row>
    <row r="12" spans="1:1" x14ac:dyDescent="0.2">
      <c r="A12" s="95"/>
    </row>
    <row r="13" spans="1:1" x14ac:dyDescent="0.2">
      <c r="A13" s="95"/>
    </row>
    <row r="14" spans="1:1" x14ac:dyDescent="0.2">
      <c r="A14" s="95"/>
    </row>
    <row r="15" spans="1:1" x14ac:dyDescent="0.2">
      <c r="A15" s="95"/>
    </row>
    <row r="16" spans="1:1" x14ac:dyDescent="0.2">
      <c r="A16" s="95"/>
    </row>
    <row r="17" spans="1:1" x14ac:dyDescent="0.2">
      <c r="A17" s="95"/>
    </row>
    <row r="18" spans="1:1" x14ac:dyDescent="0.2">
      <c r="A18" s="95"/>
    </row>
    <row r="19" spans="1:1" x14ac:dyDescent="0.2">
      <c r="A19" s="95"/>
    </row>
    <row r="20" spans="1:1" x14ac:dyDescent="0.2">
      <c r="A20" s="95"/>
    </row>
    <row r="21" spans="1:1" x14ac:dyDescent="0.2">
      <c r="A21" s="95"/>
    </row>
    <row r="22" spans="1:1" x14ac:dyDescent="0.2">
      <c r="A22" s="95"/>
    </row>
    <row r="23" spans="1:1" x14ac:dyDescent="0.2">
      <c r="A23" s="95"/>
    </row>
    <row r="24" spans="1:1" x14ac:dyDescent="0.2">
      <c r="A24" s="95"/>
    </row>
    <row r="25" spans="1:1" x14ac:dyDescent="0.2">
      <c r="A25" s="95"/>
    </row>
    <row r="26" spans="1:1" x14ac:dyDescent="0.2">
      <c r="A26" s="95"/>
    </row>
    <row r="27" spans="1:1" x14ac:dyDescent="0.2">
      <c r="A27" s="95"/>
    </row>
    <row r="28" spans="1:1" x14ac:dyDescent="0.2">
      <c r="A28" s="95"/>
    </row>
    <row r="29" spans="1:1" x14ac:dyDescent="0.2">
      <c r="A29" s="95"/>
    </row>
    <row r="30" spans="1:1" x14ac:dyDescent="0.2">
      <c r="A30" s="95"/>
    </row>
    <row r="31" spans="1:1" x14ac:dyDescent="0.2">
      <c r="A31" s="95"/>
    </row>
    <row r="32" spans="1:1" x14ac:dyDescent="0.2">
      <c r="A32" s="95"/>
    </row>
    <row r="33" spans="1:1" x14ac:dyDescent="0.2">
      <c r="A33" s="95"/>
    </row>
    <row r="34" spans="1:1" x14ac:dyDescent="0.2">
      <c r="A34" s="95"/>
    </row>
    <row r="35" spans="1:1" x14ac:dyDescent="0.2">
      <c r="A35" s="95"/>
    </row>
    <row r="36" spans="1:1" x14ac:dyDescent="0.2">
      <c r="A36" s="95"/>
    </row>
    <row r="37" spans="1:1" x14ac:dyDescent="0.2">
      <c r="A37" s="95"/>
    </row>
    <row r="38" spans="1:1" x14ac:dyDescent="0.2">
      <c r="A38" s="95"/>
    </row>
    <row r="39" spans="1:1" x14ac:dyDescent="0.2">
      <c r="A39" s="95"/>
    </row>
    <row r="40" spans="1:1" x14ac:dyDescent="0.2">
      <c r="A40" s="95"/>
    </row>
    <row r="41" spans="1:1" x14ac:dyDescent="0.2">
      <c r="A41" s="95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workbookViewId="0"/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R1:R11"/>
  <sheetViews>
    <sheetView showGridLines="0" tabSelected="1" zoomScaleNormal="100" workbookViewId="0"/>
  </sheetViews>
  <sheetFormatPr defaultRowHeight="12.75" x14ac:dyDescent="0.2"/>
  <sheetData>
    <row r="1" spans="18:18" ht="12.75" customHeight="1" x14ac:dyDescent="0.2"/>
    <row r="2" spans="18:18" ht="15" customHeight="1" x14ac:dyDescent="0.2"/>
    <row r="3" spans="18:18" ht="14.25" customHeight="1" x14ac:dyDescent="0.2"/>
    <row r="11" spans="18:18" ht="13.5" x14ac:dyDescent="0.25">
      <c r="R11" s="23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workbookViewId="0">
      <selection activeCell="K23" sqref="K23"/>
    </sheetView>
  </sheetViews>
  <sheetFormatPr defaultColWidth="9.140625" defaultRowHeight="12" x14ac:dyDescent="0.2"/>
  <cols>
    <col min="1" max="4" width="9.140625" style="126"/>
    <col min="5" max="5" width="11.85546875" style="126" customWidth="1"/>
    <col min="6" max="6" width="9.7109375" style="126" bestFit="1" customWidth="1"/>
    <col min="7" max="16384" width="9.140625" style="126"/>
  </cols>
  <sheetData>
    <row r="3" spans="1:7" ht="72" x14ac:dyDescent="0.2">
      <c r="A3" s="226"/>
      <c r="B3" s="227"/>
      <c r="C3" s="30" t="s">
        <v>64</v>
      </c>
      <c r="D3" s="30" t="s">
        <v>65</v>
      </c>
      <c r="E3" s="76" t="s">
        <v>68</v>
      </c>
      <c r="F3" s="76" t="s">
        <v>147</v>
      </c>
      <c r="G3" s="76" t="s">
        <v>148</v>
      </c>
    </row>
    <row r="4" spans="1:7" x14ac:dyDescent="0.2">
      <c r="A4" s="148" t="s">
        <v>47</v>
      </c>
      <c r="B4" s="140"/>
      <c r="C4" s="149">
        <v>7079.83</v>
      </c>
      <c r="D4" s="150">
        <v>5022.47</v>
      </c>
      <c r="E4" s="151">
        <v>2058.62</v>
      </c>
      <c r="F4" s="151"/>
      <c r="G4" s="151"/>
    </row>
    <row r="5" spans="1:7" x14ac:dyDescent="0.2">
      <c r="A5" s="148" t="s">
        <v>48</v>
      </c>
      <c r="B5" s="141"/>
      <c r="C5" s="152">
        <v>7713.54</v>
      </c>
      <c r="D5" s="150">
        <v>5558.26</v>
      </c>
      <c r="E5" s="151">
        <v>2161.89</v>
      </c>
      <c r="F5" s="153">
        <v>108.95092113793693</v>
      </c>
      <c r="G5" s="151"/>
    </row>
    <row r="6" spans="1:7" x14ac:dyDescent="0.2">
      <c r="A6" s="148" t="s">
        <v>49</v>
      </c>
      <c r="B6" s="87"/>
      <c r="C6" s="152">
        <v>8380.3700000000008</v>
      </c>
      <c r="D6" s="150">
        <v>5966.34</v>
      </c>
      <c r="E6" s="151">
        <v>2417.98</v>
      </c>
      <c r="F6" s="153">
        <v>108.64492826899195</v>
      </c>
      <c r="G6" s="151">
        <v>-0.30599286894498334</v>
      </c>
    </row>
    <row r="7" spans="1:7" x14ac:dyDescent="0.2">
      <c r="A7" s="148" t="s">
        <v>50</v>
      </c>
      <c r="B7" s="88"/>
      <c r="C7" s="149">
        <v>8906.16</v>
      </c>
      <c r="D7" s="150">
        <v>6318.69</v>
      </c>
      <c r="E7" s="151">
        <v>2590.59</v>
      </c>
      <c r="F7" s="153">
        <v>106.27406665815469</v>
      </c>
      <c r="G7" s="151">
        <v>-2.3708616108372524</v>
      </c>
    </row>
    <row r="8" spans="1:7" x14ac:dyDescent="0.2">
      <c r="A8" s="148" t="s">
        <v>51</v>
      </c>
      <c r="B8" s="89"/>
      <c r="C8" s="152">
        <v>9619.67</v>
      </c>
      <c r="D8" s="150">
        <v>6897.22</v>
      </c>
      <c r="E8" s="151">
        <v>2723.95</v>
      </c>
      <c r="F8" s="153">
        <v>108.01142130839779</v>
      </c>
      <c r="G8" s="151">
        <v>1.7373546502430912</v>
      </c>
    </row>
    <row r="9" spans="1:7" x14ac:dyDescent="0.2">
      <c r="A9" s="148" t="s">
        <v>52</v>
      </c>
      <c r="B9" s="87"/>
      <c r="C9" s="149">
        <v>10175.43</v>
      </c>
      <c r="D9" s="150">
        <v>7437.86</v>
      </c>
      <c r="E9" s="151">
        <v>2741.88</v>
      </c>
      <c r="F9" s="153">
        <v>105.77732915994</v>
      </c>
      <c r="G9" s="151">
        <v>-2.2340921484577905</v>
      </c>
    </row>
    <row r="10" spans="1:7" x14ac:dyDescent="0.2">
      <c r="A10" s="148" t="s">
        <v>53</v>
      </c>
      <c r="B10" s="88"/>
      <c r="C10" s="152">
        <v>10899.02</v>
      </c>
      <c r="D10" s="150">
        <v>7964.65</v>
      </c>
      <c r="E10" s="151">
        <v>2940.28</v>
      </c>
      <c r="F10" s="153">
        <v>107.11114911114321</v>
      </c>
      <c r="G10" s="151">
        <v>1.3338199512032105</v>
      </c>
    </row>
    <row r="11" spans="1:7" x14ac:dyDescent="0.2">
      <c r="A11" s="148" t="s">
        <v>54</v>
      </c>
      <c r="B11" s="87"/>
      <c r="C11" s="150">
        <v>11867.92</v>
      </c>
      <c r="D11" s="150">
        <v>8672.5400000000009</v>
      </c>
      <c r="E11" s="151">
        <v>3200.96</v>
      </c>
      <c r="F11" s="153">
        <v>108.88979009121921</v>
      </c>
      <c r="G11" s="151">
        <v>1.7786409800760055</v>
      </c>
    </row>
    <row r="12" spans="1:7" x14ac:dyDescent="0.2">
      <c r="A12" s="148" t="s">
        <v>55</v>
      </c>
      <c r="B12" s="141"/>
      <c r="C12" s="152">
        <v>12812.75</v>
      </c>
      <c r="D12" s="150">
        <v>9319.86</v>
      </c>
      <c r="E12" s="151">
        <v>3497.38</v>
      </c>
      <c r="F12" s="153">
        <v>107.96120971492898</v>
      </c>
      <c r="G12" s="151">
        <v>-0.9285803762902276</v>
      </c>
    </row>
    <row r="13" spans="1:7" x14ac:dyDescent="0.2">
      <c r="A13" s="162" t="s">
        <v>56</v>
      </c>
      <c r="B13" s="89"/>
      <c r="C13" s="149">
        <v>13104.65</v>
      </c>
      <c r="D13" s="150">
        <v>9516.0300000000007</v>
      </c>
      <c r="E13" s="151">
        <v>3597.66</v>
      </c>
      <c r="F13" s="153">
        <v>102.27819944976683</v>
      </c>
      <c r="G13" s="151">
        <v>-5.683010265162153</v>
      </c>
    </row>
    <row r="14" spans="1:7" x14ac:dyDescent="0.2">
      <c r="A14" s="154">
        <v>2010</v>
      </c>
      <c r="B14" s="87"/>
      <c r="C14" s="149">
        <v>13482</v>
      </c>
      <c r="D14" s="150">
        <v>9858</v>
      </c>
      <c r="E14" s="151">
        <v>3650</v>
      </c>
      <c r="F14" s="153">
        <v>102.87951223420694</v>
      </c>
      <c r="G14" s="151">
        <v>0.60131278444011116</v>
      </c>
    </row>
    <row r="15" spans="1:7" x14ac:dyDescent="0.2">
      <c r="A15" s="148">
        <v>2011</v>
      </c>
      <c r="B15" s="142"/>
      <c r="C15" s="149">
        <v>14064</v>
      </c>
      <c r="D15" s="150">
        <v>10242</v>
      </c>
      <c r="E15" s="151">
        <v>3835</v>
      </c>
      <c r="F15" s="153">
        <v>104.31686693368937</v>
      </c>
      <c r="G15" s="151">
        <v>1.4373546994824267</v>
      </c>
    </row>
    <row r="16" spans="1:7" x14ac:dyDescent="0.2">
      <c r="A16" s="155" t="s">
        <v>109</v>
      </c>
      <c r="B16" s="141"/>
      <c r="C16" s="149">
        <v>14553.590711819446</v>
      </c>
      <c r="D16" s="150">
        <v>10632.809319589716</v>
      </c>
      <c r="E16" s="165">
        <v>3935.8320190360364</v>
      </c>
      <c r="F16" s="153">
        <v>103.48116262670254</v>
      </c>
      <c r="G16" s="151">
        <v>-0.83570430698682685</v>
      </c>
    </row>
    <row r="17" spans="1:8" x14ac:dyDescent="0.2">
      <c r="A17" s="139">
        <v>2013</v>
      </c>
      <c r="B17" s="89"/>
      <c r="C17" s="156">
        <v>15018.4042663688</v>
      </c>
      <c r="D17" s="164">
        <v>10902.454352650626</v>
      </c>
      <c r="E17" s="166">
        <v>4131.5666217958187</v>
      </c>
      <c r="F17" s="153">
        <v>103.19380669522239</v>
      </c>
      <c r="G17" s="151">
        <v>-0.28735593148014971</v>
      </c>
    </row>
    <row r="18" spans="1:8" x14ac:dyDescent="0.2">
      <c r="A18" s="163">
        <v>2014</v>
      </c>
      <c r="B18" s="157"/>
      <c r="C18" s="156">
        <v>15721.058794048466</v>
      </c>
      <c r="D18" s="164">
        <v>11437.905054418548</v>
      </c>
      <c r="E18" s="166">
        <v>4304.7232517470156</v>
      </c>
      <c r="F18" s="153">
        <v>104.67862307617557</v>
      </c>
      <c r="G18" s="151">
        <v>1.4848163809531769</v>
      </c>
    </row>
    <row r="19" spans="1:8" x14ac:dyDescent="0.2">
      <c r="A19" s="87">
        <v>2015</v>
      </c>
      <c r="C19" s="158">
        <v>16121.481035261091</v>
      </c>
      <c r="D19" s="164">
        <v>11763.816092170227</v>
      </c>
      <c r="E19" s="166">
        <v>4375.0896179421388</v>
      </c>
      <c r="F19" s="153">
        <v>102.54704372306153</v>
      </c>
      <c r="G19" s="151">
        <v>-2.1315793531140343</v>
      </c>
    </row>
    <row r="20" spans="1:8" x14ac:dyDescent="0.2">
      <c r="A20" s="141">
        <v>2016</v>
      </c>
      <c r="C20" s="49">
        <v>16866.628247474549</v>
      </c>
      <c r="D20" s="25">
        <v>12301.376119648181</v>
      </c>
      <c r="E20" s="166">
        <v>4577.7346608378002</v>
      </c>
      <c r="F20" s="132">
        <v>104.62207666022533</v>
      </c>
      <c r="G20" s="78">
        <v>2.0750329371637974</v>
      </c>
    </row>
    <row r="21" spans="1:8" x14ac:dyDescent="0.2">
      <c r="A21" s="141">
        <v>2017</v>
      </c>
      <c r="B21" s="87"/>
      <c r="C21" s="159">
        <v>17909.006268134646</v>
      </c>
      <c r="D21" s="25">
        <v>13001.128343294797</v>
      </c>
      <c r="E21" s="166">
        <v>4927.4222434205039</v>
      </c>
      <c r="F21" s="132">
        <v>106.18012091904718</v>
      </c>
      <c r="G21" s="78">
        <v>1.5580442588218517</v>
      </c>
    </row>
    <row r="22" spans="1:8" x14ac:dyDescent="0.2">
      <c r="A22" s="141">
        <v>2018</v>
      </c>
      <c r="B22" s="143"/>
      <c r="C22" s="159">
        <v>19172.189999999999</v>
      </c>
      <c r="D22" s="73">
        <v>13942.962468309501</v>
      </c>
      <c r="E22" s="182">
        <v>5245.9632838835396</v>
      </c>
      <c r="F22" s="132">
        <v>107.1</v>
      </c>
      <c r="G22" s="183">
        <v>0.91987908095281057</v>
      </c>
    </row>
    <row r="23" spans="1:8" ht="12.75" thickBot="1" x14ac:dyDescent="0.25">
      <c r="A23" s="141">
        <v>2019</v>
      </c>
      <c r="B23" s="144"/>
      <c r="C23" s="160">
        <v>20419.14</v>
      </c>
      <c r="D23" s="26">
        <v>14868.459414905399</v>
      </c>
      <c r="E23" s="166">
        <v>5567.9827903257301</v>
      </c>
      <c r="F23" s="132">
        <v>106.50395181771097</v>
      </c>
      <c r="G23" s="183">
        <v>-0.59604818228902445</v>
      </c>
    </row>
    <row r="24" spans="1:8" x14ac:dyDescent="0.2">
      <c r="A24" s="141">
        <v>2020</v>
      </c>
      <c r="C24" s="206">
        <v>20701.935721125901</v>
      </c>
      <c r="D24" s="207">
        <v>15289.5864766959</v>
      </c>
      <c r="E24" s="208">
        <v>5770.2046372292598</v>
      </c>
      <c r="F24" s="132">
        <v>101.38495412209281</v>
      </c>
      <c r="G24" s="183">
        <v>-5.1189976956181624</v>
      </c>
      <c r="H24" s="132"/>
    </row>
    <row r="25" spans="1:8" x14ac:dyDescent="0.2">
      <c r="A25" s="126">
        <v>2021</v>
      </c>
      <c r="C25" s="209">
        <v>21650.421089008501</v>
      </c>
      <c r="D25" s="205">
        <v>16120.71596881</v>
      </c>
      <c r="E25" s="210">
        <v>6058.3221640596303</v>
      </c>
      <c r="F25" s="132">
        <v>104.581626</v>
      </c>
      <c r="G25" s="132">
        <v>3.1966718779071925</v>
      </c>
    </row>
    <row r="26" spans="1:8" x14ac:dyDescent="0.2">
      <c r="A26" s="87"/>
      <c r="C26" s="161"/>
    </row>
    <row r="27" spans="1:8" x14ac:dyDescent="0.2">
      <c r="A27" s="141"/>
    </row>
    <row r="28" spans="1:8" x14ac:dyDescent="0.2">
      <c r="G28" s="198"/>
    </row>
  </sheetData>
  <mergeCells count="1">
    <mergeCell ref="A3:B3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4" workbookViewId="0">
      <selection activeCell="I28" sqref="I28"/>
    </sheetView>
  </sheetViews>
  <sheetFormatPr defaultRowHeight="12.75" x14ac:dyDescent="0.2"/>
  <cols>
    <col min="3" max="3" width="18.140625" customWidth="1"/>
    <col min="4" max="4" width="10.42578125" customWidth="1"/>
    <col min="5" max="5" width="28.5703125" customWidth="1"/>
    <col min="8" max="8" width="11.42578125" bestFit="1" customWidth="1"/>
  </cols>
  <sheetData>
    <row r="1" spans="1:9" x14ac:dyDescent="0.2">
      <c r="F1" s="40" t="s">
        <v>149</v>
      </c>
    </row>
    <row r="3" spans="1:9" x14ac:dyDescent="0.2">
      <c r="F3">
        <v>1998</v>
      </c>
      <c r="G3">
        <v>523.76</v>
      </c>
    </row>
    <row r="4" spans="1:9" ht="69.75" customHeight="1" x14ac:dyDescent="0.2">
      <c r="A4" s="228"/>
      <c r="B4" s="229"/>
      <c r="C4" s="43" t="s">
        <v>66</v>
      </c>
      <c r="D4" s="6" t="s">
        <v>150</v>
      </c>
      <c r="E4" s="33" t="s">
        <v>67</v>
      </c>
      <c r="F4">
        <v>1999</v>
      </c>
      <c r="G4">
        <v>550.65837775199122</v>
      </c>
      <c r="H4" s="16">
        <v>5.1356303940719386</v>
      </c>
    </row>
    <row r="5" spans="1:9" x14ac:dyDescent="0.2">
      <c r="A5" s="48">
        <v>2000</v>
      </c>
      <c r="B5" s="15"/>
      <c r="C5" s="46">
        <v>589.9850116098612</v>
      </c>
      <c r="D5" s="51">
        <v>7.1417480323130889</v>
      </c>
      <c r="E5" s="47">
        <v>2.0061176382411503</v>
      </c>
      <c r="F5" s="48">
        <v>2000</v>
      </c>
      <c r="G5" s="49">
        <v>590</v>
      </c>
      <c r="H5" s="49">
        <v>7.1</v>
      </c>
      <c r="I5" s="49">
        <v>2</v>
      </c>
    </row>
    <row r="6" spans="1:9" x14ac:dyDescent="0.2">
      <c r="A6" s="48">
        <v>2001</v>
      </c>
      <c r="B6" s="15"/>
      <c r="C6" s="46">
        <v>642.79479000181823</v>
      </c>
      <c r="D6" s="51">
        <v>8.9510372895504275</v>
      </c>
      <c r="E6" s="47">
        <v>1.8592892572373387</v>
      </c>
      <c r="F6" s="48">
        <v>2001</v>
      </c>
      <c r="G6" s="49">
        <v>643</v>
      </c>
      <c r="H6" s="49">
        <v>9</v>
      </c>
      <c r="I6" s="49">
        <v>1.9000000000000004</v>
      </c>
    </row>
    <row r="7" spans="1:9" ht="13.5" customHeight="1" x14ac:dyDescent="0.2">
      <c r="A7" s="48">
        <v>2002</v>
      </c>
      <c r="B7" s="36"/>
      <c r="C7" s="50">
        <v>698.36466571848871</v>
      </c>
      <c r="D7" s="51">
        <v>8.6500000000000057</v>
      </c>
      <c r="E7" s="47">
        <v>-0.31</v>
      </c>
      <c r="F7" s="48">
        <v>2002</v>
      </c>
      <c r="G7" s="49">
        <v>698</v>
      </c>
      <c r="H7" s="49">
        <v>8.6999999999999993</v>
      </c>
      <c r="I7" s="49">
        <v>-0.30000000000000071</v>
      </c>
    </row>
    <row r="8" spans="1:9" x14ac:dyDescent="0.2">
      <c r="A8" s="48">
        <v>2003</v>
      </c>
      <c r="B8" s="36"/>
      <c r="C8" s="50">
        <v>742.18117756587094</v>
      </c>
      <c r="D8" s="51">
        <v>6.269999999999996</v>
      </c>
      <c r="E8" s="47">
        <v>-2.37</v>
      </c>
      <c r="F8" s="48">
        <v>2003</v>
      </c>
      <c r="G8" s="49">
        <v>742</v>
      </c>
      <c r="H8" s="49">
        <v>6.3</v>
      </c>
      <c r="I8" s="49">
        <v>-2.3999999999999995</v>
      </c>
    </row>
    <row r="9" spans="1:9" x14ac:dyDescent="0.2">
      <c r="A9" s="48">
        <v>2004</v>
      </c>
      <c r="B9" s="27"/>
      <c r="C9" s="50">
        <v>801.63936202487764</v>
      </c>
      <c r="D9" s="51">
        <v>8</v>
      </c>
      <c r="E9" s="47">
        <v>1.74</v>
      </c>
      <c r="F9" s="48">
        <v>2004</v>
      </c>
      <c r="G9" s="49">
        <v>802</v>
      </c>
      <c r="H9" s="49">
        <v>8</v>
      </c>
      <c r="I9" s="49">
        <v>1.7000000000000002</v>
      </c>
    </row>
    <row r="10" spans="1:9" x14ac:dyDescent="0.2">
      <c r="A10" s="48">
        <v>2005</v>
      </c>
      <c r="B10" s="27"/>
      <c r="C10" s="50">
        <v>847.95270317487677</v>
      </c>
      <c r="D10" s="51">
        <v>5.7800000000000011</v>
      </c>
      <c r="E10" s="47">
        <v>-2.23</v>
      </c>
      <c r="F10" s="48">
        <v>2005</v>
      </c>
      <c r="G10" s="49">
        <v>848</v>
      </c>
      <c r="H10" s="49">
        <v>5.8</v>
      </c>
      <c r="I10" s="49">
        <v>-2.2000000000000002</v>
      </c>
    </row>
    <row r="11" spans="1:9" x14ac:dyDescent="0.2">
      <c r="A11" s="48">
        <v>2006</v>
      </c>
      <c r="B11" s="37"/>
      <c r="C11" s="50">
        <v>908.25188849122276</v>
      </c>
      <c r="D11" s="51">
        <v>7.1099999999999994</v>
      </c>
      <c r="E11" s="47">
        <v>1.33</v>
      </c>
      <c r="F11" s="48">
        <v>2006</v>
      </c>
      <c r="G11" s="49">
        <v>908</v>
      </c>
      <c r="H11" s="49">
        <v>7.1</v>
      </c>
      <c r="I11" s="49">
        <v>1.2999999999999998</v>
      </c>
    </row>
    <row r="12" spans="1:9" x14ac:dyDescent="0.2">
      <c r="A12" s="48">
        <v>2007</v>
      </c>
      <c r="B12" s="27"/>
      <c r="C12" s="50">
        <v>988.99411633345278</v>
      </c>
      <c r="D12" s="51">
        <v>8.89</v>
      </c>
      <c r="E12" s="47">
        <v>1.78</v>
      </c>
      <c r="F12" s="48">
        <v>2007</v>
      </c>
      <c r="G12" s="49">
        <v>989</v>
      </c>
      <c r="H12" s="49">
        <v>8.9</v>
      </c>
      <c r="I12" s="49">
        <v>1.8000000000000007</v>
      </c>
    </row>
    <row r="13" spans="1:9" x14ac:dyDescent="0.2">
      <c r="A13" s="48">
        <v>2008</v>
      </c>
      <c r="B13" s="27"/>
      <c r="C13" s="50">
        <v>1067.7289730739415</v>
      </c>
      <c r="D13" s="51">
        <v>7.9599999999999937</v>
      </c>
      <c r="E13" s="47">
        <v>-0.93</v>
      </c>
      <c r="F13" s="48">
        <v>2008</v>
      </c>
      <c r="G13" s="49">
        <v>1068</v>
      </c>
      <c r="H13" s="49">
        <v>8</v>
      </c>
      <c r="I13" s="49">
        <v>-0.90000000000000036</v>
      </c>
    </row>
    <row r="14" spans="1:9" x14ac:dyDescent="0.2">
      <c r="A14" s="48">
        <v>2009</v>
      </c>
      <c r="B14" s="27"/>
      <c r="C14" s="50">
        <v>1092.053862500034</v>
      </c>
      <c r="D14" s="51">
        <v>2.2800000000000011</v>
      </c>
      <c r="E14" s="47">
        <v>-5.68</v>
      </c>
      <c r="F14" s="48">
        <v>2009</v>
      </c>
      <c r="G14" s="49">
        <v>1092</v>
      </c>
      <c r="H14" s="49">
        <v>2.2999999999999998</v>
      </c>
      <c r="I14" s="49">
        <v>-5.7</v>
      </c>
    </row>
    <row r="15" spans="1:9" x14ac:dyDescent="0.2">
      <c r="A15" s="48">
        <v>2010</v>
      </c>
      <c r="B15" s="35"/>
      <c r="C15" s="46">
        <v>1123.5177856109369</v>
      </c>
      <c r="D15" s="52">
        <v>2.9000000000000057</v>
      </c>
      <c r="E15" s="47">
        <v>0.6</v>
      </c>
      <c r="F15" s="48">
        <v>2010</v>
      </c>
      <c r="G15" s="49">
        <v>1124</v>
      </c>
      <c r="H15" s="49">
        <v>2.9</v>
      </c>
      <c r="I15" s="49">
        <v>0.60000000000000009</v>
      </c>
    </row>
    <row r="16" spans="1:9" x14ac:dyDescent="0.2">
      <c r="A16" s="48">
        <v>2011</v>
      </c>
      <c r="B16" s="35"/>
      <c r="C16" s="46">
        <v>1172.0070187854496</v>
      </c>
      <c r="D16" s="52">
        <v>4.2699999999999996</v>
      </c>
      <c r="E16" s="47">
        <v>1.3699999999999939</v>
      </c>
      <c r="F16" s="48">
        <v>2011</v>
      </c>
      <c r="G16" s="49">
        <v>1172</v>
      </c>
      <c r="H16" s="49">
        <v>4.3</v>
      </c>
      <c r="I16" s="49">
        <v>1.4</v>
      </c>
    </row>
    <row r="17" spans="1:12" x14ac:dyDescent="0.2">
      <c r="A17" s="48">
        <v>2012</v>
      </c>
      <c r="B17" s="27"/>
      <c r="C17" s="77">
        <v>1212.7992259849539</v>
      </c>
      <c r="D17" s="52">
        <v>3.5</v>
      </c>
      <c r="E17" s="47">
        <v>-0.76999999999999957</v>
      </c>
      <c r="F17" s="48">
        <v>2012</v>
      </c>
      <c r="G17" s="49">
        <v>1213</v>
      </c>
      <c r="H17" s="49">
        <v>3.5</v>
      </c>
      <c r="I17" s="49">
        <v>-0.79999999999999982</v>
      </c>
    </row>
    <row r="18" spans="1:12" x14ac:dyDescent="0.2">
      <c r="A18" s="48">
        <v>2013</v>
      </c>
      <c r="B18" s="39"/>
      <c r="C18" s="53">
        <v>1251.5336888640636</v>
      </c>
      <c r="D18" s="78">
        <v>3.1938066952221362</v>
      </c>
      <c r="E18" s="47">
        <v>-0.30619330477786377</v>
      </c>
      <c r="F18" s="48">
        <v>2013</v>
      </c>
      <c r="G18" s="49">
        <v>1252</v>
      </c>
      <c r="H18" s="49">
        <v>3.2</v>
      </c>
      <c r="I18" s="49">
        <v>-0.29999999999999982</v>
      </c>
    </row>
    <row r="19" spans="1:12" x14ac:dyDescent="0.2">
      <c r="A19" s="94">
        <v>2014</v>
      </c>
      <c r="B19" s="37"/>
      <c r="C19" s="97">
        <v>1310.0882328373723</v>
      </c>
      <c r="D19" s="78">
        <v>4.6786230761758389</v>
      </c>
      <c r="E19" s="47">
        <v>1.4848163809537027</v>
      </c>
      <c r="F19" s="94">
        <v>2014</v>
      </c>
      <c r="G19" s="49">
        <v>1310</v>
      </c>
      <c r="H19" s="49">
        <v>4.7</v>
      </c>
      <c r="I19" s="49">
        <v>1.5</v>
      </c>
    </row>
    <row r="20" spans="1:12" x14ac:dyDescent="0.2">
      <c r="A20" s="94">
        <v>2015</v>
      </c>
      <c r="B20" s="37"/>
      <c r="C20" s="53">
        <v>1343.4567529384244</v>
      </c>
      <c r="D20" s="52">
        <v>2.5470437230615346</v>
      </c>
      <c r="E20" s="47">
        <v>-2.1315793531143044</v>
      </c>
      <c r="F20" s="94">
        <v>2015</v>
      </c>
      <c r="G20" s="49">
        <v>1343</v>
      </c>
      <c r="H20" s="49">
        <v>2.5</v>
      </c>
      <c r="I20" s="49">
        <v>-2.2000000000000002</v>
      </c>
    </row>
    <row r="21" spans="1:12" x14ac:dyDescent="0.2">
      <c r="A21" s="56">
        <v>2016</v>
      </c>
      <c r="B21" s="27"/>
      <c r="C21" s="77">
        <v>1405.5523539562123</v>
      </c>
      <c r="D21" s="78">
        <v>4.6220766602253178</v>
      </c>
      <c r="E21" s="47">
        <v>2.0750329371637832</v>
      </c>
      <c r="F21" s="94">
        <v>2016</v>
      </c>
      <c r="G21" s="49">
        <v>1406</v>
      </c>
      <c r="H21" s="49">
        <v>4.5999999999999996</v>
      </c>
      <c r="I21" s="49">
        <v>2.0999999999999996</v>
      </c>
    </row>
    <row r="22" spans="1:12" x14ac:dyDescent="0.2">
      <c r="A22" s="56">
        <v>2017</v>
      </c>
      <c r="B22" s="36"/>
      <c r="C22" s="99">
        <v>1492.4171890112207</v>
      </c>
      <c r="D22" s="51">
        <v>6.180120919047198</v>
      </c>
      <c r="E22" s="47">
        <v>1.5580442588218801</v>
      </c>
      <c r="F22" s="94">
        <v>2017</v>
      </c>
      <c r="G22" s="49">
        <v>1492</v>
      </c>
      <c r="H22" s="49">
        <v>6.2</v>
      </c>
      <c r="I22" s="49">
        <v>1.6000000000000005</v>
      </c>
    </row>
    <row r="23" spans="1:12" x14ac:dyDescent="0.2">
      <c r="A23" s="56">
        <v>2018</v>
      </c>
      <c r="B23" s="27"/>
      <c r="C23" s="99">
        <v>1597.68264131146</v>
      </c>
      <c r="D23" s="197">
        <v>7.1</v>
      </c>
      <c r="E23" s="47">
        <v>0.89999999999999947</v>
      </c>
      <c r="F23" s="94">
        <v>2018</v>
      </c>
      <c r="G23" s="49">
        <v>1598</v>
      </c>
      <c r="H23" s="49">
        <v>7.1</v>
      </c>
      <c r="I23" s="49">
        <v>0.89999999999999947</v>
      </c>
      <c r="K23" s="211">
        <f>C25-C24</f>
        <v>23.566532693180079</v>
      </c>
      <c r="L23" s="211">
        <f>C26-C25</f>
        <v>79.04044732354987</v>
      </c>
    </row>
    <row r="24" spans="1:12" x14ac:dyDescent="0.2">
      <c r="A24" s="56">
        <v>2019</v>
      </c>
      <c r="B24" s="39"/>
      <c r="C24" s="98">
        <v>1701.5947774006499</v>
      </c>
      <c r="D24" s="199">
        <v>6.5039284650356848</v>
      </c>
      <c r="E24" s="47">
        <v>-0.59607153496431486</v>
      </c>
      <c r="F24" s="94">
        <v>2019</v>
      </c>
      <c r="G24" s="49">
        <v>1702</v>
      </c>
      <c r="H24" s="49">
        <v>6.5</v>
      </c>
      <c r="I24" s="49">
        <v>-0.59999999999999964</v>
      </c>
      <c r="K24" s="211">
        <f>K23/C25*100</f>
        <v>1.3660480649139015</v>
      </c>
      <c r="L24">
        <f>L23/C26*100</f>
        <v>4.380909562835817</v>
      </c>
    </row>
    <row r="25" spans="1:12" x14ac:dyDescent="0.2">
      <c r="A25" s="56">
        <v>2020</v>
      </c>
      <c r="B25" s="36"/>
      <c r="C25" s="98">
        <v>1725.16131009383</v>
      </c>
      <c r="D25" s="199">
        <v>1.3849673850774451</v>
      </c>
      <c r="E25" s="47">
        <v>-5.1189610799582397</v>
      </c>
      <c r="F25" s="94">
        <v>2020</v>
      </c>
      <c r="G25" s="49">
        <v>1725</v>
      </c>
      <c r="H25" s="49">
        <v>1.4</v>
      </c>
      <c r="I25" s="49">
        <v>-5.0999999999999996</v>
      </c>
      <c r="L25">
        <v>4.380909562835817</v>
      </c>
    </row>
    <row r="26" spans="1:12" x14ac:dyDescent="0.2">
      <c r="A26" s="56">
        <v>2021</v>
      </c>
      <c r="B26" s="35"/>
      <c r="C26" s="98">
        <v>1804.2017574173799</v>
      </c>
      <c r="D26" s="199">
        <v>4.380909562835817</v>
      </c>
      <c r="E26" s="212">
        <v>3</v>
      </c>
      <c r="F26" s="56">
        <v>2021</v>
      </c>
      <c r="G26" s="49">
        <v>1804</v>
      </c>
      <c r="H26" s="49">
        <v>4.4000000000000004</v>
      </c>
      <c r="I26" s="49">
        <v>3</v>
      </c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6"/>
  <sheetViews>
    <sheetView zoomScaleNormal="100" workbookViewId="0">
      <selection activeCell="C31" sqref="C31"/>
    </sheetView>
  </sheetViews>
  <sheetFormatPr defaultRowHeight="12.75" x14ac:dyDescent="0.2"/>
  <cols>
    <col min="3" max="6" width="9.140625" customWidth="1"/>
    <col min="7" max="7" width="12.42578125" customWidth="1"/>
    <col min="9" max="9" width="10.140625" bestFit="1" customWidth="1"/>
    <col min="13" max="13" width="17.7109375" bestFit="1" customWidth="1"/>
    <col min="14" max="17" width="5.85546875" bestFit="1" customWidth="1"/>
    <col min="18" max="19" width="4.85546875" bestFit="1" customWidth="1"/>
    <col min="20" max="20" width="1.28515625" customWidth="1"/>
    <col min="21" max="21" width="6.28515625" customWidth="1"/>
    <col min="22" max="22" width="7.7109375" customWidth="1"/>
    <col min="23" max="26" width="5.85546875" bestFit="1" customWidth="1"/>
    <col min="27" max="27" width="4.85546875" bestFit="1" customWidth="1"/>
    <col min="28" max="28" width="5.85546875" bestFit="1" customWidth="1"/>
    <col min="29" max="29" width="4.85546875" bestFit="1" customWidth="1"/>
    <col min="30" max="30" width="5.85546875" bestFit="1" customWidth="1"/>
    <col min="31" max="32" width="4.85546875" bestFit="1" customWidth="1"/>
  </cols>
  <sheetData>
    <row r="3" spans="1:32" ht="72" x14ac:dyDescent="0.2">
      <c r="A3" s="168"/>
      <c r="B3" s="170">
        <v>2020</v>
      </c>
      <c r="C3" s="170">
        <v>2021</v>
      </c>
      <c r="D3" s="61" t="s">
        <v>150</v>
      </c>
      <c r="E3" s="170" t="s">
        <v>164</v>
      </c>
      <c r="G3" s="61"/>
      <c r="H3" s="60"/>
      <c r="U3" s="170">
        <v>2020</v>
      </c>
      <c r="V3" s="170">
        <v>2021</v>
      </c>
    </row>
    <row r="4" spans="1:32" x14ac:dyDescent="0.2">
      <c r="A4" s="57" t="s">
        <v>0</v>
      </c>
      <c r="B4" s="185">
        <v>1024</v>
      </c>
      <c r="C4" s="185">
        <v>1089.6780991451501</v>
      </c>
      <c r="D4" s="214">
        <f>C4/B4-1</f>
        <v>6.4138768696435644E-2</v>
      </c>
      <c r="E4" s="184">
        <v>1343</v>
      </c>
      <c r="G4" s="58">
        <f>C4/B4</f>
        <v>1.0641387686964356</v>
      </c>
      <c r="H4" s="100"/>
      <c r="I4" s="13"/>
      <c r="J4" s="13"/>
      <c r="K4" s="13"/>
      <c r="L4" s="13"/>
      <c r="M4" s="13"/>
      <c r="U4" s="185">
        <v>1024</v>
      </c>
      <c r="V4" s="185">
        <v>1089.6780991451501</v>
      </c>
      <c r="W4">
        <f>V4/U4</f>
        <v>1.0641387686964356</v>
      </c>
    </row>
    <row r="5" spans="1:32" x14ac:dyDescent="0.2">
      <c r="A5" s="57" t="s">
        <v>37</v>
      </c>
      <c r="B5" s="185">
        <v>1334</v>
      </c>
      <c r="C5" s="185">
        <v>1426.74323346241</v>
      </c>
      <c r="D5" s="214">
        <f t="shared" ref="D5:D22" si="0">C5/B5-1</f>
        <v>6.9522663764925108E-2</v>
      </c>
      <c r="E5" s="184">
        <v>1343</v>
      </c>
      <c r="G5" s="58">
        <f t="shared" ref="G5:G22" si="1">C5/B5</f>
        <v>1.0695226637649251</v>
      </c>
      <c r="H5" s="100"/>
      <c r="I5" s="13"/>
      <c r="J5" s="13"/>
      <c r="K5" s="13"/>
      <c r="L5" s="13"/>
      <c r="M5" s="13"/>
      <c r="U5" s="185">
        <v>1334</v>
      </c>
      <c r="V5" s="185">
        <v>1426.74323346241</v>
      </c>
    </row>
    <row r="6" spans="1:32" x14ac:dyDescent="0.2">
      <c r="A6" s="55" t="s">
        <v>1</v>
      </c>
      <c r="B6" s="185">
        <v>1259</v>
      </c>
      <c r="C6" s="185">
        <v>1331.6072042687299</v>
      </c>
      <c r="D6" s="214">
        <f t="shared" si="0"/>
        <v>5.7670535558959513E-2</v>
      </c>
      <c r="E6" s="184">
        <v>1343</v>
      </c>
      <c r="G6" s="58">
        <f t="shared" si="1"/>
        <v>1.0576705355589595</v>
      </c>
      <c r="H6" s="100"/>
      <c r="I6" s="13"/>
      <c r="J6" s="13"/>
      <c r="K6" s="13"/>
      <c r="L6" s="13"/>
      <c r="M6" s="13"/>
      <c r="U6" s="185">
        <v>1259</v>
      </c>
      <c r="V6" s="185">
        <v>1331.6072042687299</v>
      </c>
    </row>
    <row r="7" spans="1:32" x14ac:dyDescent="0.2">
      <c r="A7" s="57" t="s">
        <v>2</v>
      </c>
      <c r="B7" s="185">
        <v>1974</v>
      </c>
      <c r="C7" s="185">
        <v>2035.4951583070399</v>
      </c>
      <c r="D7" s="214">
        <f t="shared" si="0"/>
        <v>3.1152562465572409E-2</v>
      </c>
      <c r="E7" s="184">
        <v>1343</v>
      </c>
      <c r="G7" s="58">
        <f t="shared" si="1"/>
        <v>1.0311525624655724</v>
      </c>
      <c r="H7" s="100"/>
      <c r="I7" s="13"/>
      <c r="J7" s="13"/>
      <c r="K7" s="13"/>
      <c r="L7" s="13"/>
      <c r="M7" s="13"/>
      <c r="U7" s="185">
        <v>1974</v>
      </c>
      <c r="V7" s="185">
        <v>2035.4951583070399</v>
      </c>
    </row>
    <row r="8" spans="1:32" x14ac:dyDescent="0.2">
      <c r="A8" s="55" t="s">
        <v>3</v>
      </c>
      <c r="B8" s="185">
        <v>1148</v>
      </c>
      <c r="C8" s="185">
        <v>1207.12641315101</v>
      </c>
      <c r="D8" s="214">
        <f t="shared" si="0"/>
        <v>5.1503844208196758E-2</v>
      </c>
      <c r="E8" s="184">
        <v>1343</v>
      </c>
      <c r="G8" s="58">
        <f t="shared" si="1"/>
        <v>1.0515038442081968</v>
      </c>
      <c r="H8" s="100"/>
      <c r="I8" s="13"/>
      <c r="J8" s="13"/>
      <c r="K8" s="13"/>
      <c r="L8" s="13"/>
      <c r="M8" s="13"/>
      <c r="U8" s="185">
        <v>1148</v>
      </c>
      <c r="V8" s="185">
        <v>1207.12641315101</v>
      </c>
    </row>
    <row r="9" spans="1:32" x14ac:dyDescent="0.2">
      <c r="A9" s="57" t="s">
        <v>4</v>
      </c>
      <c r="B9" s="185">
        <v>1053</v>
      </c>
      <c r="C9" s="185">
        <v>1111.6798463791999</v>
      </c>
      <c r="D9" s="214">
        <f t="shared" si="0"/>
        <v>5.5726349837796674E-2</v>
      </c>
      <c r="E9" s="184">
        <v>1343</v>
      </c>
      <c r="G9" s="58">
        <f t="shared" si="1"/>
        <v>1.0557263498377967</v>
      </c>
      <c r="H9" s="100"/>
      <c r="I9" s="13"/>
      <c r="J9" s="13"/>
      <c r="K9" s="13"/>
      <c r="L9" s="13"/>
      <c r="M9" s="13"/>
      <c r="U9" s="185">
        <v>1053</v>
      </c>
      <c r="V9" s="185">
        <v>1111.6798463791999</v>
      </c>
    </row>
    <row r="10" spans="1:32" x14ac:dyDescent="0.2">
      <c r="A10" s="55" t="s">
        <v>5</v>
      </c>
      <c r="B10" s="185">
        <v>1188</v>
      </c>
      <c r="C10" s="185">
        <v>1262.4874350518</v>
      </c>
      <c r="D10" s="214">
        <f t="shared" si="0"/>
        <v>6.2699861154713821E-2</v>
      </c>
      <c r="E10" s="184">
        <v>1343</v>
      </c>
      <c r="G10" s="58">
        <f t="shared" si="1"/>
        <v>1.0626998611547138</v>
      </c>
      <c r="H10" s="100"/>
      <c r="I10" s="13"/>
      <c r="J10" s="13"/>
      <c r="K10" s="13"/>
      <c r="L10" s="13"/>
      <c r="M10" s="13"/>
      <c r="U10" s="185">
        <v>1188</v>
      </c>
      <c r="V10" s="185">
        <v>1262.4874350518</v>
      </c>
    </row>
    <row r="11" spans="1:32" x14ac:dyDescent="0.2">
      <c r="A11" s="55" t="s">
        <v>6</v>
      </c>
      <c r="B11" s="185">
        <v>1141</v>
      </c>
      <c r="C11" s="185">
        <v>1220.23360265371</v>
      </c>
      <c r="D11" s="214">
        <f t="shared" si="0"/>
        <v>6.9442245971700345E-2</v>
      </c>
      <c r="E11" s="184">
        <v>1343</v>
      </c>
      <c r="G11" s="58">
        <f t="shared" si="1"/>
        <v>1.0694422459717003</v>
      </c>
      <c r="H11" s="100"/>
      <c r="I11" s="13"/>
      <c r="J11" s="13"/>
      <c r="K11" s="13"/>
      <c r="L11" s="13"/>
      <c r="M11" s="13"/>
      <c r="U11" s="185">
        <v>1141</v>
      </c>
      <c r="V11" s="185">
        <v>1220.23360265371</v>
      </c>
    </row>
    <row r="12" spans="1:32" x14ac:dyDescent="0.2">
      <c r="A12" s="57" t="s">
        <v>7</v>
      </c>
      <c r="B12" s="185">
        <v>723</v>
      </c>
      <c r="C12" s="185">
        <v>759.38395078742894</v>
      </c>
      <c r="D12" s="214">
        <f t="shared" si="0"/>
        <v>5.0323583385102344E-2</v>
      </c>
      <c r="E12" s="184">
        <v>1343</v>
      </c>
      <c r="G12" s="58">
        <f t="shared" si="1"/>
        <v>1.0503235833851023</v>
      </c>
      <c r="H12" s="100"/>
      <c r="I12" s="13"/>
      <c r="J12" s="13"/>
      <c r="K12" s="13"/>
      <c r="L12" s="13"/>
      <c r="M12" s="78"/>
      <c r="N12" s="38"/>
      <c r="O12" s="38"/>
      <c r="P12" s="38"/>
      <c r="Q12" s="38"/>
      <c r="R12" s="38"/>
      <c r="S12" s="38"/>
      <c r="T12" s="38"/>
      <c r="U12" s="185">
        <v>723</v>
      </c>
      <c r="V12" s="185">
        <v>759.38395078742894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spans="1:32" x14ac:dyDescent="0.2">
      <c r="A13" s="57" t="s">
        <v>8</v>
      </c>
      <c r="B13" s="185">
        <v>2279</v>
      </c>
      <c r="C13" s="185">
        <v>2331.6022584475199</v>
      </c>
      <c r="D13" s="214">
        <f t="shared" si="0"/>
        <v>2.3081289358279911E-2</v>
      </c>
      <c r="E13" s="184">
        <v>1343</v>
      </c>
      <c r="G13" s="58">
        <f t="shared" si="1"/>
        <v>1.0230812893582799</v>
      </c>
      <c r="H13" s="100"/>
      <c r="I13" s="13"/>
      <c r="J13" s="13"/>
      <c r="K13" s="13"/>
      <c r="L13" s="13"/>
      <c r="M13" s="13"/>
      <c r="U13" s="185">
        <v>2279</v>
      </c>
      <c r="V13" s="185">
        <v>2331.6022584475199</v>
      </c>
    </row>
    <row r="14" spans="1:32" x14ac:dyDescent="0.2">
      <c r="A14" s="55" t="s">
        <v>9</v>
      </c>
      <c r="B14" s="185">
        <v>2164</v>
      </c>
      <c r="C14" s="185">
        <v>2240.8294438886501</v>
      </c>
      <c r="D14" s="214">
        <f t="shared" si="0"/>
        <v>3.5503439874607245E-2</v>
      </c>
      <c r="E14" s="184">
        <v>1343</v>
      </c>
      <c r="G14" s="58">
        <f t="shared" si="1"/>
        <v>1.0355034398746072</v>
      </c>
      <c r="H14" s="100"/>
      <c r="I14" s="13"/>
      <c r="J14" s="13"/>
      <c r="K14" s="13"/>
      <c r="L14" s="13"/>
      <c r="M14" s="13"/>
      <c r="U14" s="185">
        <v>2164</v>
      </c>
      <c r="V14" s="185">
        <v>2240.8294438886501</v>
      </c>
    </row>
    <row r="15" spans="1:32" x14ac:dyDescent="0.2">
      <c r="A15" s="55" t="s">
        <v>10</v>
      </c>
      <c r="B15" s="185">
        <v>1187</v>
      </c>
      <c r="C15" s="185">
        <v>1256.6632527992199</v>
      </c>
      <c r="D15" s="214">
        <f t="shared" si="0"/>
        <v>5.8688502779460805E-2</v>
      </c>
      <c r="E15" s="184">
        <v>1343</v>
      </c>
      <c r="G15" s="58">
        <f t="shared" si="1"/>
        <v>1.0586885027794608</v>
      </c>
      <c r="H15" s="100"/>
      <c r="I15" s="13"/>
      <c r="J15" s="13"/>
      <c r="K15" s="13"/>
      <c r="L15" s="13"/>
      <c r="M15" s="13"/>
      <c r="U15" s="185">
        <v>1187</v>
      </c>
      <c r="V15" s="185">
        <v>1256.6632527992199</v>
      </c>
    </row>
    <row r="16" spans="1:32" x14ac:dyDescent="0.2">
      <c r="A16" s="57" t="s">
        <v>11</v>
      </c>
      <c r="B16" s="185">
        <v>1543</v>
      </c>
      <c r="C16" s="185">
        <v>1565.7420453832699</v>
      </c>
      <c r="D16" s="214">
        <f t="shared" si="0"/>
        <v>1.4738849891944295E-2</v>
      </c>
      <c r="E16" s="184">
        <v>1343</v>
      </c>
      <c r="G16" s="58">
        <f t="shared" si="1"/>
        <v>1.0147388498919443</v>
      </c>
      <c r="H16" s="100"/>
      <c r="I16" s="13"/>
      <c r="J16" s="13"/>
      <c r="K16" s="13"/>
      <c r="L16" s="13"/>
      <c r="M16" s="13"/>
      <c r="U16" s="185">
        <v>1543</v>
      </c>
      <c r="V16" s="185">
        <v>1565.7420453832699</v>
      </c>
    </row>
    <row r="17" spans="1:22" x14ac:dyDescent="0.2">
      <c r="A17" s="57" t="s">
        <v>12</v>
      </c>
      <c r="B17" s="185">
        <v>1000</v>
      </c>
      <c r="C17" s="185">
        <v>1086.29381896164</v>
      </c>
      <c r="D17" s="214">
        <f t="shared" si="0"/>
        <v>8.6293818961640012E-2</v>
      </c>
      <c r="E17" s="184">
        <v>1343</v>
      </c>
      <c r="G17" s="58">
        <f t="shared" si="1"/>
        <v>1.08629381896164</v>
      </c>
      <c r="H17" s="100"/>
      <c r="I17" s="13"/>
      <c r="J17" s="13"/>
      <c r="K17" s="13"/>
      <c r="L17" s="13"/>
      <c r="M17" s="13"/>
      <c r="U17" s="185">
        <v>1000</v>
      </c>
      <c r="V17" s="185">
        <v>1086.29381896164</v>
      </c>
    </row>
    <row r="18" spans="1:22" x14ac:dyDescent="0.2">
      <c r="A18" s="55" t="s">
        <v>13</v>
      </c>
      <c r="B18" s="185">
        <v>1358</v>
      </c>
      <c r="C18" s="185">
        <v>1459.40160548017</v>
      </c>
      <c r="D18" s="214">
        <f t="shared" si="0"/>
        <v>7.4669812577444761E-2</v>
      </c>
      <c r="E18" s="184">
        <v>1343</v>
      </c>
      <c r="G18" s="58">
        <f t="shared" si="1"/>
        <v>1.0746698125774448</v>
      </c>
      <c r="H18" s="100"/>
      <c r="I18" s="13"/>
      <c r="J18" s="13"/>
      <c r="K18" s="13"/>
      <c r="L18" s="13"/>
      <c r="M18" s="13"/>
      <c r="U18" s="185">
        <v>1358</v>
      </c>
      <c r="V18" s="185">
        <v>1459.40160548017</v>
      </c>
    </row>
    <row r="19" spans="1:22" x14ac:dyDescent="0.2">
      <c r="A19" s="57" t="s">
        <v>38</v>
      </c>
      <c r="B19" s="185">
        <v>1257</v>
      </c>
      <c r="C19" s="185">
        <v>1300.14454069831</v>
      </c>
      <c r="D19" s="214">
        <f t="shared" si="0"/>
        <v>3.4323421398814613E-2</v>
      </c>
      <c r="E19" s="184">
        <v>1343</v>
      </c>
      <c r="G19" s="58">
        <f t="shared" si="1"/>
        <v>1.0343234213988146</v>
      </c>
      <c r="H19" s="100"/>
      <c r="I19" s="13"/>
      <c r="J19" s="13"/>
      <c r="K19" s="13"/>
      <c r="L19" s="13"/>
      <c r="M19" s="13"/>
      <c r="U19" s="185">
        <v>1257</v>
      </c>
      <c r="V19" s="185">
        <v>1300.14454069831</v>
      </c>
    </row>
    <row r="20" spans="1:22" x14ac:dyDescent="0.2">
      <c r="A20" s="55" t="s">
        <v>39</v>
      </c>
      <c r="B20" s="185">
        <v>1372</v>
      </c>
      <c r="C20" s="185">
        <v>1534.7934235108301</v>
      </c>
      <c r="D20" s="214">
        <f t="shared" si="0"/>
        <v>0.11865409876882649</v>
      </c>
      <c r="E20" s="184">
        <v>1343</v>
      </c>
      <c r="G20" s="58">
        <f t="shared" si="1"/>
        <v>1.1186540987688265</v>
      </c>
      <c r="H20" s="100"/>
      <c r="I20" s="13"/>
      <c r="J20" s="13"/>
      <c r="K20" s="13"/>
      <c r="L20" s="13"/>
      <c r="M20" s="13"/>
      <c r="U20" s="185">
        <v>1372</v>
      </c>
      <c r="V20" s="185">
        <v>1534.7934235108301</v>
      </c>
    </row>
    <row r="21" spans="1:22" x14ac:dyDescent="0.2">
      <c r="A21" s="55" t="s">
        <v>40</v>
      </c>
      <c r="B21" s="185">
        <v>1072</v>
      </c>
      <c r="C21" s="185">
        <v>1129.4454957688999</v>
      </c>
      <c r="D21" s="214">
        <f t="shared" si="0"/>
        <v>5.3587216202332089E-2</v>
      </c>
      <c r="E21" s="184">
        <v>1343</v>
      </c>
      <c r="G21" s="58">
        <f t="shared" si="1"/>
        <v>1.0535872162023321</v>
      </c>
      <c r="H21" s="100"/>
      <c r="I21" s="13"/>
      <c r="J21" s="13"/>
      <c r="K21" s="13"/>
      <c r="L21" s="13"/>
      <c r="M21" s="13"/>
      <c r="U21" s="185">
        <v>1072</v>
      </c>
      <c r="V21" s="185">
        <v>1129.4454957688999</v>
      </c>
    </row>
    <row r="22" spans="1:22" x14ac:dyDescent="0.2">
      <c r="A22" s="57" t="s">
        <v>41</v>
      </c>
      <c r="B22" s="185">
        <v>942</v>
      </c>
      <c r="C22" s="185">
        <v>1028.9435730103301</v>
      </c>
      <c r="D22" s="214">
        <f t="shared" si="0"/>
        <v>9.2296786635169825E-2</v>
      </c>
      <c r="E22" s="184">
        <v>1343</v>
      </c>
      <c r="G22" s="58">
        <f t="shared" si="1"/>
        <v>1.0922967866351698</v>
      </c>
      <c r="H22" s="100"/>
      <c r="I22" s="13"/>
      <c r="J22" s="13"/>
      <c r="K22" s="13"/>
      <c r="L22" s="13"/>
      <c r="M22" s="13"/>
      <c r="U22" s="185">
        <v>942</v>
      </c>
      <c r="V22" s="185">
        <v>1028.9435730103301</v>
      </c>
    </row>
    <row r="23" spans="1:22" x14ac:dyDescent="0.2">
      <c r="A23" s="44"/>
      <c r="B23" s="44"/>
      <c r="C23" s="44"/>
      <c r="D23" s="44"/>
      <c r="E23" s="44"/>
      <c r="F23" s="44"/>
      <c r="G23" s="44"/>
      <c r="H23" s="44"/>
    </row>
    <row r="24" spans="1:22" x14ac:dyDescent="0.2">
      <c r="A24" s="19"/>
      <c r="G24" s="14"/>
      <c r="H24" s="13"/>
    </row>
    <row r="25" spans="1:22" x14ac:dyDescent="0.2">
      <c r="A25" s="21"/>
      <c r="G25" s="14"/>
      <c r="H25" s="13"/>
    </row>
    <row r="26" spans="1:22" x14ac:dyDescent="0.2">
      <c r="A26" s="21"/>
      <c r="G26" s="14"/>
      <c r="H26" s="13"/>
    </row>
    <row r="27" spans="1:22" x14ac:dyDescent="0.2">
      <c r="A27" s="22"/>
      <c r="G27" s="14"/>
      <c r="H27" s="13"/>
    </row>
    <row r="28" spans="1:22" ht="12.75" customHeight="1" x14ac:dyDescent="0.2">
      <c r="G28" s="14"/>
      <c r="H28" s="13"/>
    </row>
    <row r="29" spans="1:22" x14ac:dyDescent="0.2">
      <c r="A29" s="21"/>
      <c r="G29" s="14"/>
      <c r="H29" s="13"/>
    </row>
    <row r="30" spans="1:22" x14ac:dyDescent="0.2">
      <c r="A30" s="20"/>
      <c r="G30" s="14"/>
      <c r="H30" s="13"/>
    </row>
    <row r="31" spans="1:22" x14ac:dyDescent="0.2">
      <c r="A31" s="20"/>
      <c r="G31" s="14"/>
      <c r="H31" s="13"/>
    </row>
    <row r="32" spans="1:22" x14ac:dyDescent="0.2">
      <c r="A32" s="20"/>
      <c r="G32" s="14"/>
      <c r="H32" s="13"/>
    </row>
    <row r="33" spans="1:15" x14ac:dyDescent="0.2">
      <c r="A33" s="20"/>
      <c r="G33" s="14"/>
      <c r="H33" s="13"/>
    </row>
    <row r="34" spans="1:15" x14ac:dyDescent="0.2">
      <c r="A34" s="20"/>
      <c r="G34" s="14"/>
      <c r="H34" s="13"/>
    </row>
    <row r="35" spans="1:15" x14ac:dyDescent="0.2">
      <c r="A35" s="19"/>
      <c r="G35" s="14"/>
      <c r="H35" s="13"/>
    </row>
    <row r="36" spans="1:15" x14ac:dyDescent="0.2">
      <c r="A36" s="20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">
      <c r="A37" s="20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">
      <c r="A38" s="20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">
      <c r="A39" s="21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">
      <c r="A40" s="20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">
      <c r="A41" s="21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2">
      <c r="A42" s="21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23"/>
  <sheetViews>
    <sheetView workbookViewId="0">
      <selection activeCell="E5" sqref="E5"/>
    </sheetView>
  </sheetViews>
  <sheetFormatPr defaultRowHeight="12.75" x14ac:dyDescent="0.2"/>
  <cols>
    <col min="3" max="3" width="10.28515625" customWidth="1"/>
    <col min="12" max="12" width="9" bestFit="1" customWidth="1"/>
    <col min="13" max="13" width="7.28515625" bestFit="1" customWidth="1"/>
    <col min="14" max="34" width="4.85546875" bestFit="1" customWidth="1"/>
  </cols>
  <sheetData>
    <row r="3" spans="1:34" ht="56.25" x14ac:dyDescent="0.2">
      <c r="A3" s="169"/>
      <c r="B3" s="72">
        <v>2020</v>
      </c>
      <c r="C3">
        <v>2021</v>
      </c>
      <c r="D3" s="6" t="s">
        <v>150</v>
      </c>
      <c r="E3" s="186" t="s">
        <v>164</v>
      </c>
      <c r="I3">
        <v>2021</v>
      </c>
    </row>
    <row r="4" spans="1:34" x14ac:dyDescent="0.2">
      <c r="A4" s="7" t="s">
        <v>0</v>
      </c>
      <c r="B4" s="147">
        <v>388</v>
      </c>
      <c r="C4" s="215">
        <v>412</v>
      </c>
      <c r="D4" s="103">
        <v>6.1855670103092786E-2</v>
      </c>
      <c r="E4">
        <v>505</v>
      </c>
      <c r="G4" s="213">
        <v>1.0618556701030928</v>
      </c>
      <c r="I4" s="215">
        <v>412</v>
      </c>
      <c r="L4" s="216">
        <f>C4/B4</f>
        <v>1.0618556701030928</v>
      </c>
      <c r="M4" s="216">
        <f>L4-1</f>
        <v>6.1855670103092786E-2</v>
      </c>
    </row>
    <row r="5" spans="1:34" x14ac:dyDescent="0.2">
      <c r="A5" s="8" t="s">
        <v>37</v>
      </c>
      <c r="B5" s="147">
        <v>557</v>
      </c>
      <c r="C5" s="215">
        <v>591.24660719647795</v>
      </c>
      <c r="D5" s="103">
        <v>6.1484034464053705E-2</v>
      </c>
      <c r="E5">
        <v>505</v>
      </c>
      <c r="G5" s="213">
        <v>1.0614840344640537</v>
      </c>
      <c r="I5" s="215">
        <v>591.24660719647795</v>
      </c>
      <c r="L5" s="216">
        <f t="shared" ref="L5:L22" si="0">C5/B5</f>
        <v>1.0614840344640537</v>
      </c>
      <c r="M5" s="216">
        <f t="shared" ref="M5:M22" si="1">L5-1</f>
        <v>6.1484034464053705E-2</v>
      </c>
    </row>
    <row r="6" spans="1:34" x14ac:dyDescent="0.2">
      <c r="A6" s="9" t="s">
        <v>1</v>
      </c>
      <c r="B6" s="147">
        <v>490</v>
      </c>
      <c r="C6" s="215">
        <v>516.72113376415996</v>
      </c>
      <c r="D6" s="103">
        <v>5.453292604930593E-2</v>
      </c>
      <c r="E6">
        <v>505</v>
      </c>
      <c r="G6" s="213">
        <v>1.0545329260493059</v>
      </c>
      <c r="I6" s="215">
        <v>516.72113376415996</v>
      </c>
      <c r="L6" s="216">
        <f t="shared" si="0"/>
        <v>1.0545329260493059</v>
      </c>
      <c r="M6" s="216">
        <f t="shared" si="1"/>
        <v>5.453292604930593E-2</v>
      </c>
    </row>
    <row r="7" spans="1:34" x14ac:dyDescent="0.2">
      <c r="A7" s="8" t="s">
        <v>2</v>
      </c>
      <c r="B7" s="147">
        <v>831</v>
      </c>
      <c r="C7" s="215">
        <v>842.69567795540797</v>
      </c>
      <c r="D7" s="103">
        <v>1.4074221366315198E-2</v>
      </c>
      <c r="E7">
        <v>505</v>
      </c>
      <c r="G7" s="213">
        <v>1.0140742213663152</v>
      </c>
      <c r="I7" s="215">
        <v>842.69567795540797</v>
      </c>
      <c r="L7" s="216">
        <f t="shared" si="0"/>
        <v>1.0140742213663152</v>
      </c>
      <c r="M7" s="216">
        <f t="shared" si="1"/>
        <v>1.4074221366315198E-2</v>
      </c>
    </row>
    <row r="8" spans="1:34" x14ac:dyDescent="0.2">
      <c r="A8" s="9" t="s">
        <v>3</v>
      </c>
      <c r="B8" s="147">
        <v>450</v>
      </c>
      <c r="C8" s="215">
        <v>475.05783991766202</v>
      </c>
      <c r="D8" s="103">
        <v>5.5684088705915569E-2</v>
      </c>
      <c r="E8">
        <v>505</v>
      </c>
      <c r="G8" s="213">
        <v>1.0556840887059156</v>
      </c>
      <c r="I8" s="215">
        <v>475.05783991766202</v>
      </c>
      <c r="L8" s="216">
        <f t="shared" si="0"/>
        <v>1.0556840887059156</v>
      </c>
      <c r="M8" s="216">
        <f t="shared" si="1"/>
        <v>5.5684088705915569E-2</v>
      </c>
    </row>
    <row r="9" spans="1:34" x14ac:dyDescent="0.2">
      <c r="A9" s="8" t="s">
        <v>4</v>
      </c>
      <c r="B9" s="147">
        <v>383</v>
      </c>
      <c r="C9" s="215">
        <v>405.26623651991599</v>
      </c>
      <c r="D9" s="103">
        <v>5.8136387780459486E-2</v>
      </c>
      <c r="E9">
        <v>505</v>
      </c>
      <c r="G9" s="213">
        <v>1.0581363877804595</v>
      </c>
      <c r="I9" s="215">
        <v>405.26623651991599</v>
      </c>
      <c r="L9" s="216">
        <f t="shared" si="0"/>
        <v>1.0581363877804595</v>
      </c>
      <c r="M9" s="216">
        <f t="shared" si="1"/>
        <v>5.8136387780459486E-2</v>
      </c>
    </row>
    <row r="10" spans="1:34" x14ac:dyDescent="0.2">
      <c r="A10" s="9" t="s">
        <v>5</v>
      </c>
      <c r="B10" s="147">
        <v>437</v>
      </c>
      <c r="C10" s="215">
        <v>463.90859774524898</v>
      </c>
      <c r="D10" s="103">
        <v>6.1575738547480441E-2</v>
      </c>
      <c r="E10">
        <v>505</v>
      </c>
      <c r="G10" s="213">
        <v>1.0615757385474804</v>
      </c>
      <c r="I10" s="215">
        <v>463.90859774524898</v>
      </c>
      <c r="L10" s="216">
        <f t="shared" si="0"/>
        <v>1.0615757385474804</v>
      </c>
      <c r="M10" s="216">
        <f t="shared" si="1"/>
        <v>6.1575738547480441E-2</v>
      </c>
    </row>
    <row r="11" spans="1:34" x14ac:dyDescent="0.2">
      <c r="A11" s="9" t="s">
        <v>6</v>
      </c>
      <c r="B11" s="147">
        <v>451</v>
      </c>
      <c r="C11" s="215">
        <v>478.45571146908202</v>
      </c>
      <c r="D11" s="103">
        <v>6.0877409022354723E-2</v>
      </c>
      <c r="E11">
        <v>505</v>
      </c>
      <c r="G11" s="213">
        <v>1.0608774090223547</v>
      </c>
      <c r="I11" s="215">
        <v>478.45571146908202</v>
      </c>
      <c r="L11" s="216">
        <f t="shared" si="0"/>
        <v>1.0608774090223547</v>
      </c>
      <c r="M11" s="216">
        <f t="shared" si="1"/>
        <v>6.0877409022354723E-2</v>
      </c>
    </row>
    <row r="12" spans="1:34" x14ac:dyDescent="0.2">
      <c r="A12" s="8" t="s">
        <v>7</v>
      </c>
      <c r="B12" s="147">
        <v>278</v>
      </c>
      <c r="C12" s="215">
        <v>276.55449023699799</v>
      </c>
      <c r="D12" s="103">
        <v>-5.1996754064820294E-3</v>
      </c>
      <c r="E12">
        <v>505</v>
      </c>
      <c r="G12" s="213">
        <v>0.99480032459351797</v>
      </c>
      <c r="I12" s="215">
        <v>276.55449023699799</v>
      </c>
      <c r="L12" s="216">
        <f t="shared" si="0"/>
        <v>0.99480032459351797</v>
      </c>
      <c r="M12" s="216">
        <f t="shared" si="1"/>
        <v>-5.1996754064820294E-3</v>
      </c>
    </row>
    <row r="13" spans="1:34" x14ac:dyDescent="0.2">
      <c r="A13" s="101" t="s">
        <v>8</v>
      </c>
      <c r="B13" s="147">
        <v>826</v>
      </c>
      <c r="C13" s="215">
        <v>846.10054602395701</v>
      </c>
      <c r="D13" s="103">
        <v>2.4334801481788126E-2</v>
      </c>
      <c r="E13">
        <v>505</v>
      </c>
      <c r="G13" s="213">
        <v>1.0243348014817881</v>
      </c>
      <c r="I13" s="215">
        <v>846.10054602395701</v>
      </c>
      <c r="L13" s="216">
        <f t="shared" si="0"/>
        <v>1.0243348014817881</v>
      </c>
      <c r="M13" s="216">
        <f t="shared" si="1"/>
        <v>2.4334801481788126E-2</v>
      </c>
    </row>
    <row r="14" spans="1:34" x14ac:dyDescent="0.2">
      <c r="A14" s="9" t="s">
        <v>9</v>
      </c>
      <c r="B14" s="147">
        <v>859</v>
      </c>
      <c r="C14" s="215">
        <v>862.35048529990502</v>
      </c>
      <c r="D14" s="103">
        <v>3.9004485447089454E-3</v>
      </c>
      <c r="E14">
        <v>505</v>
      </c>
      <c r="G14" s="213">
        <v>1.0039004485447089</v>
      </c>
      <c r="I14" s="215">
        <v>862.35048529990502</v>
      </c>
      <c r="L14" s="216">
        <f t="shared" si="0"/>
        <v>1.0039004485447089</v>
      </c>
      <c r="M14" s="216">
        <f t="shared" si="1"/>
        <v>3.9004485447089454E-3</v>
      </c>
    </row>
    <row r="15" spans="1:34" x14ac:dyDescent="0.2">
      <c r="A15" s="10" t="s">
        <v>10</v>
      </c>
      <c r="B15" s="147">
        <v>429</v>
      </c>
      <c r="C15" s="215">
        <v>452.80716695764698</v>
      </c>
      <c r="D15" s="103">
        <v>5.549456167283684E-2</v>
      </c>
      <c r="E15">
        <v>505</v>
      </c>
      <c r="G15" s="213">
        <v>1.0554945616728368</v>
      </c>
      <c r="I15" s="215">
        <v>452.80716695764698</v>
      </c>
      <c r="L15" s="216">
        <f t="shared" si="0"/>
        <v>1.0554945616728368</v>
      </c>
      <c r="M15" s="216">
        <f t="shared" si="1"/>
        <v>5.549456167283684E-2</v>
      </c>
    </row>
    <row r="16" spans="1:34" x14ac:dyDescent="0.2">
      <c r="A16" s="8" t="s">
        <v>11</v>
      </c>
      <c r="B16" s="147">
        <v>560</v>
      </c>
      <c r="C16" s="215">
        <v>562.303230164816</v>
      </c>
      <c r="D16" s="103">
        <v>4.1129110086000065E-3</v>
      </c>
      <c r="E16">
        <v>505</v>
      </c>
      <c r="G16" s="213">
        <v>1.0041129110086</v>
      </c>
      <c r="I16" s="215">
        <v>562.303230164816</v>
      </c>
      <c r="L16" s="216">
        <f t="shared" si="0"/>
        <v>1.0041129110086</v>
      </c>
      <c r="M16" s="216">
        <f t="shared" si="1"/>
        <v>4.1129110086000065E-3</v>
      </c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</row>
    <row r="17" spans="1:34" x14ac:dyDescent="0.2">
      <c r="A17" s="101" t="s">
        <v>12</v>
      </c>
      <c r="B17" s="147">
        <v>366</v>
      </c>
      <c r="C17" s="215">
        <v>397.23996220376898</v>
      </c>
      <c r="D17" s="103">
        <v>8.5355087988439937E-2</v>
      </c>
      <c r="E17">
        <v>505</v>
      </c>
      <c r="G17" s="213">
        <v>1.0853550879884399</v>
      </c>
      <c r="I17" s="215">
        <v>397.23996220376898</v>
      </c>
      <c r="L17" s="216">
        <f t="shared" si="0"/>
        <v>1.0853550879884399</v>
      </c>
      <c r="M17" s="216">
        <f t="shared" si="1"/>
        <v>8.5355087988439937E-2</v>
      </c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</row>
    <row r="18" spans="1:34" x14ac:dyDescent="0.2">
      <c r="A18" s="9" t="s">
        <v>13</v>
      </c>
      <c r="B18" s="147">
        <v>519</v>
      </c>
      <c r="C18" s="215">
        <v>560.53110800366198</v>
      </c>
      <c r="D18" s="103">
        <v>8.0021402704550937E-2</v>
      </c>
      <c r="E18">
        <v>505</v>
      </c>
      <c r="G18" s="213">
        <v>1.0800214027045509</v>
      </c>
      <c r="I18" s="215">
        <v>560.53110800366198</v>
      </c>
      <c r="L18" s="216">
        <f t="shared" si="0"/>
        <v>1.0800214027045509</v>
      </c>
      <c r="M18" s="216">
        <f t="shared" si="1"/>
        <v>8.0021402704550937E-2</v>
      </c>
    </row>
    <row r="19" spans="1:34" x14ac:dyDescent="0.2">
      <c r="A19" s="8" t="s">
        <v>38</v>
      </c>
      <c r="B19" s="147">
        <v>472</v>
      </c>
      <c r="C19" s="215">
        <v>487.41029489096599</v>
      </c>
      <c r="D19" s="103">
        <v>3.2648929853741571E-2</v>
      </c>
      <c r="E19">
        <v>505</v>
      </c>
      <c r="G19" s="213">
        <v>1.0326489298537416</v>
      </c>
      <c r="I19" s="215">
        <v>487.41029489096599</v>
      </c>
      <c r="L19" s="216">
        <f t="shared" si="0"/>
        <v>1.0326489298537416</v>
      </c>
      <c r="M19" s="216">
        <f t="shared" si="1"/>
        <v>3.2648929853741571E-2</v>
      </c>
    </row>
    <row r="20" spans="1:34" x14ac:dyDescent="0.2">
      <c r="A20" s="9" t="s">
        <v>39</v>
      </c>
      <c r="B20" s="147">
        <v>498</v>
      </c>
      <c r="C20" s="215">
        <v>554.16591552320699</v>
      </c>
      <c r="D20" s="103">
        <v>0.11278296289800593</v>
      </c>
      <c r="E20">
        <v>505</v>
      </c>
      <c r="G20" s="213">
        <v>1.1127829628980059</v>
      </c>
      <c r="I20" s="215">
        <v>554.16591552320699</v>
      </c>
      <c r="L20" s="216">
        <f t="shared" si="0"/>
        <v>1.1127829628980059</v>
      </c>
      <c r="M20" s="216">
        <f t="shared" si="1"/>
        <v>0.11278296289800593</v>
      </c>
    </row>
    <row r="21" spans="1:34" x14ac:dyDescent="0.2">
      <c r="A21" s="102" t="s">
        <v>40</v>
      </c>
      <c r="B21" s="147">
        <v>390</v>
      </c>
      <c r="C21" s="215">
        <v>418.09306665528402</v>
      </c>
      <c r="D21" s="103">
        <v>7.2033504244318092E-2</v>
      </c>
      <c r="E21">
        <v>505</v>
      </c>
      <c r="G21" s="213">
        <v>1.0720335042443181</v>
      </c>
      <c r="I21" s="215">
        <v>418.09306665528402</v>
      </c>
      <c r="L21" s="216">
        <f t="shared" si="0"/>
        <v>1.0720335042443181</v>
      </c>
      <c r="M21" s="216">
        <f t="shared" si="1"/>
        <v>7.2033504244318092E-2</v>
      </c>
    </row>
    <row r="22" spans="1:34" ht="13.5" thickBot="1" x14ac:dyDescent="0.25">
      <c r="A22" s="12" t="s">
        <v>41</v>
      </c>
      <c r="B22" s="147">
        <v>345</v>
      </c>
      <c r="C22" s="215">
        <v>369.32351688077802</v>
      </c>
      <c r="D22" s="103">
        <v>7.0502947480515887E-2</v>
      </c>
      <c r="E22">
        <v>505</v>
      </c>
      <c r="G22" s="213">
        <v>1.0705029474805159</v>
      </c>
      <c r="I22" s="215">
        <v>369.32351688077802</v>
      </c>
      <c r="L22" s="216">
        <f t="shared" si="0"/>
        <v>1.0705029474805159</v>
      </c>
      <c r="M22" s="216">
        <f t="shared" si="1"/>
        <v>7.0502947480515887E-2</v>
      </c>
    </row>
    <row r="23" spans="1:34" x14ac:dyDescent="0.2">
      <c r="D23" s="32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6"/>
  <sheetViews>
    <sheetView workbookViewId="0">
      <selection activeCell="F4" sqref="F4"/>
    </sheetView>
  </sheetViews>
  <sheetFormatPr defaultColWidth="9.140625" defaultRowHeight="12.75" x14ac:dyDescent="0.2"/>
  <cols>
    <col min="1" max="7" width="9.140625" style="104"/>
    <col min="8" max="8" width="10.28515625" style="104" bestFit="1" customWidth="1"/>
    <col min="9" max="16384" width="9.140625" style="104"/>
  </cols>
  <sheetData>
    <row r="3" spans="1:17" ht="72" x14ac:dyDescent="0.2">
      <c r="A3" s="226"/>
      <c r="B3" s="227"/>
      <c r="C3" s="187" t="s">
        <v>160</v>
      </c>
      <c r="D3" s="67">
        <v>2021</v>
      </c>
      <c r="E3" s="76" t="s">
        <v>150</v>
      </c>
      <c r="F3" s="170" t="s">
        <v>164</v>
      </c>
      <c r="K3" s="187"/>
      <c r="L3" s="67"/>
    </row>
    <row r="4" spans="1:17" x14ac:dyDescent="0.2">
      <c r="A4" s="105" t="s">
        <v>0</v>
      </c>
      <c r="B4" s="106"/>
      <c r="C4" s="67">
        <v>1401</v>
      </c>
      <c r="D4" s="67">
        <v>1488</v>
      </c>
      <c r="E4" s="217">
        <v>6.2098501070663836E-2</v>
      </c>
      <c r="F4" s="67">
        <v>1804</v>
      </c>
      <c r="H4" s="218">
        <v>101.64058402118654</v>
      </c>
      <c r="K4" s="67"/>
      <c r="L4" s="67"/>
      <c r="M4" s="62"/>
      <c r="N4" s="217"/>
      <c r="O4" s="63"/>
      <c r="P4" s="62"/>
      <c r="Q4" s="64"/>
    </row>
    <row r="5" spans="1:17" x14ac:dyDescent="0.2">
      <c r="A5" s="107" t="s">
        <v>37</v>
      </c>
      <c r="B5" s="108"/>
      <c r="C5" s="67">
        <v>1859</v>
      </c>
      <c r="D5" s="67">
        <v>1962.1725953472901</v>
      </c>
      <c r="E5" s="217">
        <v>5.5498975442329179E-2</v>
      </c>
      <c r="F5" s="67">
        <v>1804</v>
      </c>
      <c r="H5" s="218">
        <v>102.21059231272601</v>
      </c>
      <c r="K5" s="67"/>
      <c r="L5" s="67"/>
      <c r="M5" s="65"/>
      <c r="N5" s="217"/>
      <c r="O5" s="63"/>
      <c r="P5" s="65"/>
      <c r="Q5" s="64"/>
    </row>
    <row r="6" spans="1:17" x14ac:dyDescent="0.2">
      <c r="A6" s="109" t="s">
        <v>1</v>
      </c>
      <c r="B6" s="110"/>
      <c r="C6" s="67">
        <v>1687</v>
      </c>
      <c r="D6" s="67">
        <v>1801.8760689349299</v>
      </c>
      <c r="E6" s="217">
        <v>6.8094883778855975E-2</v>
      </c>
      <c r="F6" s="67">
        <v>1804</v>
      </c>
      <c r="H6" s="218">
        <v>98.42422493643268</v>
      </c>
      <c r="K6" s="67"/>
      <c r="L6" s="67"/>
      <c r="M6" s="62"/>
      <c r="N6" s="217"/>
      <c r="O6" s="63"/>
      <c r="P6" s="62"/>
      <c r="Q6" s="64"/>
    </row>
    <row r="7" spans="1:17" x14ac:dyDescent="0.2">
      <c r="A7" s="107" t="s">
        <v>2</v>
      </c>
      <c r="B7" s="110"/>
      <c r="C7" s="67">
        <v>2801</v>
      </c>
      <c r="D7" s="67">
        <v>2872.15665212064</v>
      </c>
      <c r="E7" s="217">
        <v>2.5404017179807337E-2</v>
      </c>
      <c r="F7" s="67">
        <v>1804</v>
      </c>
      <c r="H7" s="218">
        <v>106.51716431437887</v>
      </c>
      <c r="K7" s="67"/>
      <c r="L7" s="67"/>
      <c r="M7" s="65"/>
      <c r="N7" s="217"/>
      <c r="O7" s="63"/>
      <c r="P7" s="65"/>
      <c r="Q7" s="64"/>
    </row>
    <row r="8" spans="1:17" x14ac:dyDescent="0.2">
      <c r="A8" s="109" t="s">
        <v>3</v>
      </c>
      <c r="B8" s="111"/>
      <c r="C8" s="67">
        <v>1592</v>
      </c>
      <c r="D8" s="67">
        <v>1647.2921774762999</v>
      </c>
      <c r="E8" s="217">
        <v>3.4731267258982346E-2</v>
      </c>
      <c r="F8" s="67">
        <v>1804</v>
      </c>
      <c r="H8" s="218">
        <v>108.82728422179018</v>
      </c>
      <c r="K8" s="67"/>
      <c r="L8" s="67"/>
      <c r="M8" s="62"/>
      <c r="N8" s="217"/>
      <c r="O8" s="63"/>
      <c r="P8" s="62"/>
      <c r="Q8" s="64"/>
    </row>
    <row r="9" spans="1:17" x14ac:dyDescent="0.2">
      <c r="A9" s="107" t="s">
        <v>4</v>
      </c>
      <c r="B9" s="110"/>
      <c r="C9" s="67">
        <v>1404</v>
      </c>
      <c r="D9" s="67">
        <v>1448.8693372548601</v>
      </c>
      <c r="E9" s="217">
        <v>3.1958217417991541E-2</v>
      </c>
      <c r="F9" s="67">
        <v>1804</v>
      </c>
      <c r="H9" s="218">
        <v>94.597062032177377</v>
      </c>
      <c r="K9" s="67"/>
      <c r="L9" s="67"/>
      <c r="M9" s="65"/>
      <c r="N9" s="217"/>
      <c r="O9" s="63"/>
      <c r="P9" s="65"/>
      <c r="Q9" s="64"/>
    </row>
    <row r="10" spans="1:17" x14ac:dyDescent="0.2">
      <c r="A10" s="109" t="s">
        <v>5</v>
      </c>
      <c r="B10" s="108"/>
      <c r="C10" s="67">
        <v>1597</v>
      </c>
      <c r="D10" s="67">
        <v>1664.0620227023501</v>
      </c>
      <c r="E10" s="217">
        <v>4.19925001267063E-2</v>
      </c>
      <c r="F10" s="67">
        <v>1804</v>
      </c>
      <c r="H10" s="218">
        <v>97.398534910386672</v>
      </c>
      <c r="K10" s="67"/>
      <c r="L10" s="67"/>
      <c r="M10" s="62"/>
      <c r="N10" s="217"/>
      <c r="O10" s="63"/>
      <c r="P10" s="62"/>
      <c r="Q10" s="64"/>
    </row>
    <row r="11" spans="1:17" x14ac:dyDescent="0.2">
      <c r="A11" s="109" t="s">
        <v>6</v>
      </c>
      <c r="B11" s="108"/>
      <c r="C11" s="67">
        <v>1563</v>
      </c>
      <c r="D11" s="67">
        <v>1630.91128298219</v>
      </c>
      <c r="E11" s="217">
        <v>4.3449317327056924E-2</v>
      </c>
      <c r="F11" s="67">
        <v>1804</v>
      </c>
      <c r="H11" s="218">
        <v>102.46024083776743</v>
      </c>
      <c r="K11" s="67"/>
      <c r="L11" s="67"/>
      <c r="M11" s="65"/>
      <c r="N11" s="217"/>
      <c r="O11" s="63"/>
      <c r="P11" s="65"/>
      <c r="Q11" s="64"/>
    </row>
    <row r="12" spans="1:17" x14ac:dyDescent="0.2">
      <c r="A12" s="107" t="s">
        <v>7</v>
      </c>
      <c r="B12" s="108"/>
      <c r="C12" s="67">
        <v>906</v>
      </c>
      <c r="D12" s="67">
        <v>846.74644169956503</v>
      </c>
      <c r="E12" s="217">
        <v>-6.5401278477301261E-2</v>
      </c>
      <c r="F12" s="67">
        <v>1804</v>
      </c>
      <c r="H12" s="218">
        <v>84.860845110847762</v>
      </c>
      <c r="K12" s="67"/>
      <c r="L12" s="67"/>
      <c r="M12" s="62"/>
      <c r="N12" s="217"/>
      <c r="O12" s="63"/>
      <c r="P12" s="62"/>
      <c r="Q12" s="64"/>
    </row>
    <row r="13" spans="1:17" x14ac:dyDescent="0.2">
      <c r="A13" s="112" t="s">
        <v>8</v>
      </c>
      <c r="B13" s="108"/>
      <c r="C13" s="67">
        <v>3091</v>
      </c>
      <c r="D13" s="67">
        <v>3144.1025688108102</v>
      </c>
      <c r="E13" s="217">
        <v>1.717973756415736E-2</v>
      </c>
      <c r="F13" s="67">
        <v>1804</v>
      </c>
      <c r="H13" s="218">
        <v>104.68408166167625</v>
      </c>
      <c r="K13" s="67"/>
      <c r="L13" s="67"/>
      <c r="M13" s="65"/>
      <c r="N13" s="217"/>
      <c r="O13" s="63"/>
      <c r="P13" s="65"/>
      <c r="Q13" s="64"/>
    </row>
    <row r="14" spans="1:17" x14ac:dyDescent="0.2">
      <c r="A14" s="109" t="s">
        <v>9</v>
      </c>
      <c r="B14" s="108"/>
      <c r="C14" s="67">
        <v>3018</v>
      </c>
      <c r="D14" s="67">
        <v>3099.7704571563199</v>
      </c>
      <c r="E14" s="217">
        <v>2.7094253530921097E-2</v>
      </c>
      <c r="F14" s="67">
        <v>1804</v>
      </c>
      <c r="H14" s="218">
        <v>103.5569959833373</v>
      </c>
      <c r="K14" s="67"/>
      <c r="L14" s="67"/>
      <c r="M14" s="62"/>
      <c r="N14" s="217"/>
      <c r="O14" s="63"/>
      <c r="P14" s="62"/>
      <c r="Q14" s="64"/>
    </row>
    <row r="15" spans="1:17" x14ac:dyDescent="0.2">
      <c r="A15" s="113" t="s">
        <v>10</v>
      </c>
      <c r="B15" s="106"/>
      <c r="C15" s="67">
        <v>1601</v>
      </c>
      <c r="D15" s="67">
        <v>1686.3281137430899</v>
      </c>
      <c r="E15" s="217">
        <v>5.3296760614047534E-2</v>
      </c>
      <c r="F15" s="67">
        <v>1804</v>
      </c>
      <c r="H15" s="218">
        <v>99.406175247691067</v>
      </c>
      <c r="K15" s="67"/>
      <c r="L15" s="67"/>
      <c r="M15" s="65"/>
      <c r="N15" s="217"/>
      <c r="O15" s="63"/>
      <c r="P15" s="65"/>
      <c r="Q15" s="64"/>
    </row>
    <row r="16" spans="1:17" x14ac:dyDescent="0.2">
      <c r="A16" s="107" t="s">
        <v>11</v>
      </c>
      <c r="B16" s="108"/>
      <c r="C16" s="67">
        <v>2085</v>
      </c>
      <c r="D16" s="67">
        <v>2097.0481038406401</v>
      </c>
      <c r="E16" s="217">
        <v>5.7784670698513008E-3</v>
      </c>
      <c r="F16" s="67">
        <v>1804</v>
      </c>
      <c r="H16" s="218">
        <v>97.2023692439748</v>
      </c>
      <c r="K16" s="67"/>
      <c r="L16" s="67"/>
      <c r="M16" s="62"/>
      <c r="N16" s="217"/>
      <c r="O16" s="63"/>
      <c r="P16" s="62"/>
      <c r="Q16" s="64"/>
    </row>
    <row r="17" spans="1:17" x14ac:dyDescent="0.2">
      <c r="A17" s="112" t="s">
        <v>12</v>
      </c>
      <c r="B17" s="108"/>
      <c r="C17" s="67">
        <v>1333</v>
      </c>
      <c r="D17" s="67">
        <v>1424.4136367148001</v>
      </c>
      <c r="E17" s="217">
        <v>6.8577371879069871E-2</v>
      </c>
      <c r="F17" s="67">
        <v>1804</v>
      </c>
      <c r="H17" s="218">
        <v>103.65276932429364</v>
      </c>
      <c r="K17" s="67"/>
      <c r="L17" s="67"/>
      <c r="M17" s="65"/>
      <c r="N17" s="217"/>
      <c r="O17" s="63"/>
      <c r="P17" s="65"/>
      <c r="Q17" s="64"/>
    </row>
    <row r="18" spans="1:17" x14ac:dyDescent="0.2">
      <c r="A18" s="109" t="s">
        <v>13</v>
      </c>
      <c r="B18" s="108"/>
      <c r="C18" s="67">
        <v>1878</v>
      </c>
      <c r="D18" s="67">
        <v>2018.5809460388</v>
      </c>
      <c r="E18" s="217">
        <v>7.485673377997859E-2</v>
      </c>
      <c r="F18" s="67">
        <v>1804</v>
      </c>
      <c r="H18" s="218">
        <v>105.98313338233487</v>
      </c>
      <c r="K18" s="67"/>
      <c r="L18" s="67"/>
      <c r="M18" s="62"/>
      <c r="N18" s="217"/>
      <c r="O18" s="63"/>
      <c r="P18" s="62"/>
      <c r="Q18" s="64"/>
    </row>
    <row r="19" spans="1:17" x14ac:dyDescent="0.2">
      <c r="A19" s="107" t="s">
        <v>38</v>
      </c>
      <c r="B19" s="110"/>
      <c r="C19" s="67">
        <v>1727</v>
      </c>
      <c r="D19" s="67">
        <v>1785.8826033089399</v>
      </c>
      <c r="E19" s="217">
        <v>3.4095311701760167E-2</v>
      </c>
      <c r="F19" s="67">
        <v>1804</v>
      </c>
      <c r="H19" s="218">
        <v>108.636307307774</v>
      </c>
      <c r="K19" s="67"/>
      <c r="L19" s="67"/>
      <c r="M19" s="65"/>
      <c r="N19" s="217"/>
      <c r="O19" s="63"/>
      <c r="P19" s="65"/>
      <c r="Q19" s="64"/>
    </row>
    <row r="20" spans="1:17" x14ac:dyDescent="0.2">
      <c r="A20" s="109" t="s">
        <v>39</v>
      </c>
      <c r="B20" s="108"/>
      <c r="C20" s="67">
        <v>1861</v>
      </c>
      <c r="D20" s="67">
        <v>2073.7420768405</v>
      </c>
      <c r="E20" s="217">
        <v>0.11431600045163881</v>
      </c>
      <c r="F20" s="67">
        <v>1804</v>
      </c>
      <c r="H20" s="218">
        <v>107.6542986965739</v>
      </c>
      <c r="K20" s="67"/>
      <c r="L20" s="67"/>
      <c r="M20" s="62"/>
      <c r="N20" s="217"/>
      <c r="O20" s="63"/>
      <c r="P20" s="62"/>
      <c r="Q20" s="64"/>
    </row>
    <row r="21" spans="1:17" x14ac:dyDescent="0.2">
      <c r="A21" s="114" t="s">
        <v>40</v>
      </c>
      <c r="B21" s="110"/>
      <c r="C21" s="68">
        <v>1420</v>
      </c>
      <c r="D21" s="67">
        <v>1456.07782760439</v>
      </c>
      <c r="E21" s="217">
        <v>2.5406920848161985E-2</v>
      </c>
      <c r="F21" s="67">
        <v>1804</v>
      </c>
      <c r="H21" s="218">
        <v>98.328786865525927</v>
      </c>
      <c r="K21" s="68"/>
      <c r="L21" s="67"/>
      <c r="M21" s="65"/>
      <c r="N21" s="217"/>
      <c r="O21" s="63"/>
      <c r="P21" s="65"/>
      <c r="Q21" s="64"/>
    </row>
    <row r="22" spans="1:17" ht="13.5" thickBot="1" x14ac:dyDescent="0.25">
      <c r="A22" s="115" t="s">
        <v>41</v>
      </c>
      <c r="B22" s="110"/>
      <c r="C22" s="69">
        <v>1258</v>
      </c>
      <c r="D22" s="67">
        <v>1339.64384710183</v>
      </c>
      <c r="E22" s="217">
        <v>6.489971947681239E-2</v>
      </c>
      <c r="F22" s="67">
        <v>1804</v>
      </c>
      <c r="H22" s="218">
        <v>105.92127458079028</v>
      </c>
      <c r="K22" s="69"/>
      <c r="L22" s="67"/>
      <c r="M22" s="62"/>
      <c r="N22" s="217"/>
      <c r="O22" s="63"/>
      <c r="P22" s="62"/>
      <c r="Q22" s="64"/>
    </row>
    <row r="23" spans="1:17" x14ac:dyDescent="0.2">
      <c r="M23" s="65"/>
      <c r="N23" s="44"/>
      <c r="O23" s="66"/>
      <c r="P23" s="65"/>
      <c r="Q23" s="64"/>
    </row>
    <row r="24" spans="1:17" x14ac:dyDescent="0.2">
      <c r="A24" s="55"/>
      <c r="C24" s="116"/>
      <c r="D24" s="116"/>
    </row>
    <row r="27" spans="1:17" x14ac:dyDescent="0.2">
      <c r="E27" s="117"/>
    </row>
    <row r="28" spans="1:17" x14ac:dyDescent="0.2">
      <c r="E28" s="117"/>
    </row>
    <row r="29" spans="1:17" x14ac:dyDescent="0.2">
      <c r="E29" s="117"/>
    </row>
    <row r="30" spans="1:17" x14ac:dyDescent="0.2">
      <c r="E30" s="117"/>
    </row>
    <row r="31" spans="1:17" x14ac:dyDescent="0.2">
      <c r="E31" s="117"/>
    </row>
    <row r="32" spans="1:17" x14ac:dyDescent="0.2">
      <c r="E32" s="117"/>
    </row>
    <row r="33" spans="5:5" x14ac:dyDescent="0.2">
      <c r="E33" s="117"/>
    </row>
    <row r="34" spans="5:5" x14ac:dyDescent="0.2">
      <c r="E34" s="117"/>
    </row>
    <row r="35" spans="5:5" x14ac:dyDescent="0.2">
      <c r="E35" s="117"/>
    </row>
    <row r="36" spans="5:5" x14ac:dyDescent="0.2">
      <c r="E36" s="117"/>
    </row>
    <row r="37" spans="5:5" x14ac:dyDescent="0.2">
      <c r="E37" s="117"/>
    </row>
    <row r="38" spans="5:5" x14ac:dyDescent="0.2">
      <c r="E38" s="117"/>
    </row>
    <row r="39" spans="5:5" x14ac:dyDescent="0.2">
      <c r="E39" s="117"/>
    </row>
    <row r="40" spans="5:5" x14ac:dyDescent="0.2">
      <c r="E40" s="117"/>
    </row>
    <row r="41" spans="5:5" x14ac:dyDescent="0.2">
      <c r="E41" s="117"/>
    </row>
    <row r="42" spans="5:5" x14ac:dyDescent="0.2">
      <c r="E42" s="117"/>
    </row>
    <row r="43" spans="5:5" x14ac:dyDescent="0.2">
      <c r="E43" s="117"/>
    </row>
    <row r="44" spans="5:5" x14ac:dyDescent="0.2">
      <c r="E44" s="117"/>
    </row>
    <row r="45" spans="5:5" x14ac:dyDescent="0.2">
      <c r="E45" s="117"/>
    </row>
    <row r="46" spans="5:5" x14ac:dyDescent="0.2">
      <c r="E46" s="117"/>
    </row>
  </sheetData>
  <mergeCells count="1">
    <mergeCell ref="A3:B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4"/>
  <sheetViews>
    <sheetView workbookViewId="0">
      <selection activeCell="E5" sqref="E5"/>
    </sheetView>
  </sheetViews>
  <sheetFormatPr defaultColWidth="9.140625" defaultRowHeight="12.75" x14ac:dyDescent="0.2"/>
  <cols>
    <col min="1" max="16384" width="9.140625" style="104"/>
  </cols>
  <sheetData>
    <row r="4" spans="1:12" ht="72" x14ac:dyDescent="0.2">
      <c r="A4" s="167"/>
      <c r="B4" s="188">
        <v>2020</v>
      </c>
      <c r="C4" s="188">
        <v>2021</v>
      </c>
      <c r="D4" s="118" t="s">
        <v>150</v>
      </c>
      <c r="E4" s="188" t="s">
        <v>165</v>
      </c>
      <c r="J4" s="188">
        <v>2020</v>
      </c>
      <c r="K4" s="188">
        <v>2021</v>
      </c>
    </row>
    <row r="5" spans="1:12" x14ac:dyDescent="0.2">
      <c r="A5" s="119" t="s">
        <v>14</v>
      </c>
      <c r="B5" s="189">
        <v>2166.7035322492802</v>
      </c>
      <c r="C5" s="189">
        <v>2198</v>
      </c>
      <c r="D5" s="58">
        <v>1.4444277809539718E-2</v>
      </c>
      <c r="E5" s="189">
        <v>1725</v>
      </c>
      <c r="G5" s="218">
        <v>1.0144442778095397</v>
      </c>
      <c r="I5" s="70"/>
      <c r="J5" s="189">
        <v>2166.7035322492802</v>
      </c>
      <c r="K5" s="189">
        <v>2198</v>
      </c>
      <c r="L5" s="218">
        <f>C5/B5-1</f>
        <v>1.4444277809539718E-2</v>
      </c>
    </row>
    <row r="6" spans="1:12" x14ac:dyDescent="0.2">
      <c r="A6" s="120" t="s">
        <v>15</v>
      </c>
      <c r="B6" s="189">
        <v>1616.2556137307499</v>
      </c>
      <c r="C6" s="189">
        <v>1681.48291574529</v>
      </c>
      <c r="D6" s="58">
        <v>4.03570459155147E-2</v>
      </c>
      <c r="E6" s="189">
        <v>1725</v>
      </c>
      <c r="G6" s="218">
        <v>1.0403570459155147</v>
      </c>
      <c r="I6" s="70"/>
      <c r="J6" s="189">
        <v>1616.2556137307499</v>
      </c>
      <c r="K6" s="189">
        <v>1681.48291574529</v>
      </c>
      <c r="L6" s="218">
        <f t="shared" ref="L6:L12" si="0">C6/B6-1</f>
        <v>4.03570459155147E-2</v>
      </c>
    </row>
    <row r="7" spans="1:12" x14ac:dyDescent="0.2">
      <c r="A7" s="119" t="s">
        <v>16</v>
      </c>
      <c r="B7" s="189">
        <v>1591.22384111212</v>
      </c>
      <c r="C7" s="189">
        <v>1700.13348637272</v>
      </c>
      <c r="D7" s="58">
        <v>6.8443950151276134E-2</v>
      </c>
      <c r="E7" s="189">
        <v>1725</v>
      </c>
      <c r="G7" s="218">
        <v>1.0684439501512761</v>
      </c>
      <c r="I7" s="70"/>
      <c r="J7" s="189">
        <v>1591.22384111212</v>
      </c>
      <c r="K7" s="189">
        <v>1700.13348637272</v>
      </c>
      <c r="L7" s="218">
        <f t="shared" si="0"/>
        <v>6.8443950151276134E-2</v>
      </c>
    </row>
    <row r="8" spans="1:12" x14ac:dyDescent="0.2">
      <c r="A8" s="120" t="s">
        <v>17</v>
      </c>
      <c r="B8" s="189">
        <v>1528.7334414484001</v>
      </c>
      <c r="C8" s="189">
        <v>1631.4452321139099</v>
      </c>
      <c r="D8" s="58">
        <v>6.7187508221312475E-2</v>
      </c>
      <c r="E8" s="189">
        <v>1725</v>
      </c>
      <c r="G8" s="218">
        <v>1.0671875082213125</v>
      </c>
      <c r="I8" s="70"/>
      <c r="J8" s="189">
        <v>1528.7334414484001</v>
      </c>
      <c r="K8" s="189">
        <v>1631.4452321139099</v>
      </c>
      <c r="L8" s="218">
        <f t="shared" si="0"/>
        <v>6.7187508221312475E-2</v>
      </c>
    </row>
    <row r="9" spans="1:12" x14ac:dyDescent="0.2">
      <c r="A9" s="119" t="s">
        <v>18</v>
      </c>
      <c r="B9" s="189">
        <v>1563.26088065778</v>
      </c>
      <c r="C9" s="189">
        <v>1640.7105037528099</v>
      </c>
      <c r="D9" s="58">
        <v>4.954363283397778E-2</v>
      </c>
      <c r="E9" s="189">
        <v>1725</v>
      </c>
      <c r="G9" s="218">
        <v>1.0495436328339778</v>
      </c>
      <c r="I9" s="70"/>
      <c r="J9" s="189">
        <v>1563.26088065778</v>
      </c>
      <c r="K9" s="189">
        <v>1640.7105037528099</v>
      </c>
      <c r="L9" s="218">
        <f t="shared" si="0"/>
        <v>4.954363283397778E-2</v>
      </c>
    </row>
    <row r="10" spans="1:12" x14ac:dyDescent="0.2">
      <c r="A10" s="120" t="s">
        <v>19</v>
      </c>
      <c r="B10" s="189">
        <v>1517.82786936298</v>
      </c>
      <c r="C10" s="189">
        <v>1620.7667564937999</v>
      </c>
      <c r="D10" s="58">
        <v>6.7819868911764392E-2</v>
      </c>
      <c r="E10" s="189">
        <v>1725</v>
      </c>
      <c r="G10" s="218">
        <v>1.0678198689117644</v>
      </c>
      <c r="I10" s="70"/>
      <c r="J10" s="189">
        <v>1517.82786936298</v>
      </c>
      <c r="K10" s="189">
        <v>1620.7667564937999</v>
      </c>
      <c r="L10" s="218">
        <f t="shared" si="0"/>
        <v>6.7819868911764392E-2</v>
      </c>
    </row>
    <row r="11" spans="1:12" x14ac:dyDescent="0.2">
      <c r="A11" s="119" t="s">
        <v>20</v>
      </c>
      <c r="B11" s="189">
        <v>1367.4738356380001</v>
      </c>
      <c r="C11" s="189">
        <v>1448.50956114722</v>
      </c>
      <c r="D11" s="58">
        <v>5.9259433999636624E-2</v>
      </c>
      <c r="E11" s="189">
        <v>1725</v>
      </c>
      <c r="G11" s="218">
        <v>1.0592594339996366</v>
      </c>
      <c r="I11" s="70"/>
      <c r="J11" s="189">
        <v>1367.4738356380001</v>
      </c>
      <c r="K11" s="189">
        <v>1448.50956114722</v>
      </c>
      <c r="L11" s="218">
        <f t="shared" si="0"/>
        <v>5.9259433999636624E-2</v>
      </c>
    </row>
    <row r="12" spans="1:12" x14ac:dyDescent="0.2">
      <c r="A12" s="120" t="s">
        <v>21</v>
      </c>
      <c r="B12" s="189">
        <v>1589.82186924949</v>
      </c>
      <c r="C12" s="189">
        <v>1722.63151428725</v>
      </c>
      <c r="D12" s="58">
        <v>8.3537437499495271E-2</v>
      </c>
      <c r="E12" s="189">
        <v>1725</v>
      </c>
      <c r="G12" s="218">
        <v>1.0835374374994953</v>
      </c>
      <c r="I12" s="70"/>
      <c r="J12" s="189">
        <v>1589.82186924949</v>
      </c>
      <c r="K12" s="189">
        <v>1722.63151428725</v>
      </c>
      <c r="L12" s="218">
        <f t="shared" si="0"/>
        <v>8.3537437499495271E-2</v>
      </c>
    </row>
    <row r="13" spans="1:12" s="44" customFormat="1" x14ac:dyDescent="0.2">
      <c r="B13" s="122"/>
      <c r="C13" s="59"/>
      <c r="D13" s="123"/>
      <c r="E13" s="59"/>
    </row>
    <row r="14" spans="1:12" s="44" customFormat="1" x14ac:dyDescent="0.2">
      <c r="A14" s="45"/>
      <c r="B14" s="124"/>
      <c r="C14" s="59"/>
      <c r="D14" s="123"/>
      <c r="E14" s="5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workbookViewId="0"/>
  </sheetViews>
  <sheetFormatPr defaultRowHeight="12.75" x14ac:dyDescent="0.2"/>
  <sheetData>
    <row r="1" ht="12.75" customHeigh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5"/>
  <sheetViews>
    <sheetView topLeftCell="A2" workbookViewId="0">
      <selection activeCell="F5" sqref="F5"/>
    </sheetView>
  </sheetViews>
  <sheetFormatPr defaultColWidth="9.140625" defaultRowHeight="12" x14ac:dyDescent="0.2"/>
  <cols>
    <col min="1" max="16384" width="9.140625" style="126"/>
  </cols>
  <sheetData>
    <row r="3" spans="1:14" ht="72" x14ac:dyDescent="0.2">
      <c r="A3" s="226"/>
      <c r="B3" s="230"/>
      <c r="C3" s="188">
        <v>2020</v>
      </c>
      <c r="D3" s="188">
        <v>2021</v>
      </c>
      <c r="E3" s="125" t="s">
        <v>150</v>
      </c>
      <c r="F3" s="72" t="s">
        <v>164</v>
      </c>
      <c r="K3" s="188"/>
      <c r="L3" s="188"/>
    </row>
    <row r="4" spans="1:14" x14ac:dyDescent="0.2">
      <c r="A4" s="127" t="s">
        <v>34</v>
      </c>
      <c r="B4" s="128"/>
      <c r="C4" s="189">
        <v>1374.4123664886899</v>
      </c>
      <c r="D4" s="189">
        <v>1422.5379398939899</v>
      </c>
      <c r="E4" s="129">
        <v>3.5015381539566404E-2</v>
      </c>
      <c r="F4" s="189">
        <v>1804</v>
      </c>
      <c r="H4" s="219">
        <v>1.0350153815395664</v>
      </c>
      <c r="K4" s="189"/>
      <c r="L4" s="189"/>
      <c r="M4" s="219"/>
      <c r="N4" s="219"/>
    </row>
    <row r="5" spans="1:14" x14ac:dyDescent="0.2">
      <c r="A5" s="127" t="s">
        <v>35</v>
      </c>
      <c r="B5" s="94"/>
      <c r="C5" s="189">
        <v>1483.6884860330599</v>
      </c>
      <c r="D5" s="189">
        <v>1432.69713195598</v>
      </c>
      <c r="E5" s="129">
        <v>-3.4367965079661444E-2</v>
      </c>
      <c r="F5" s="189">
        <v>1804</v>
      </c>
      <c r="H5" s="219">
        <v>0.96563203492033856</v>
      </c>
      <c r="K5" s="189"/>
      <c r="L5" s="189"/>
      <c r="M5" s="219"/>
      <c r="N5" s="219"/>
    </row>
    <row r="6" spans="1:14" x14ac:dyDescent="0.2">
      <c r="A6" s="127" t="s">
        <v>36</v>
      </c>
      <c r="B6" s="56"/>
      <c r="C6" s="189">
        <v>1609.60213544153</v>
      </c>
      <c r="D6" s="189">
        <v>1691.6298112919701</v>
      </c>
      <c r="E6" s="129">
        <v>5.0961460627001021E-2</v>
      </c>
      <c r="F6" s="189">
        <v>1804</v>
      </c>
      <c r="H6" s="219">
        <v>1.050961460627001</v>
      </c>
      <c r="K6" s="189"/>
      <c r="L6" s="189"/>
      <c r="M6" s="219"/>
      <c r="N6" s="219"/>
    </row>
    <row r="7" spans="1:14" x14ac:dyDescent="0.2">
      <c r="A7" s="127" t="s">
        <v>27</v>
      </c>
      <c r="B7" s="56"/>
      <c r="C7" s="189">
        <v>1732.43320353985</v>
      </c>
      <c r="D7" s="189">
        <v>1807.23769041176</v>
      </c>
      <c r="E7" s="129">
        <v>4.3178857758592537E-2</v>
      </c>
      <c r="F7" s="189">
        <v>1804</v>
      </c>
      <c r="H7" s="219">
        <v>1.0431788577585925</v>
      </c>
      <c r="K7" s="189"/>
      <c r="L7" s="189"/>
      <c r="M7" s="219"/>
      <c r="N7" s="219"/>
    </row>
    <row r="8" spans="1:14" x14ac:dyDescent="0.2">
      <c r="A8" s="127" t="s">
        <v>28</v>
      </c>
      <c r="B8" s="54"/>
      <c r="C8" s="189">
        <v>1809.87477416248</v>
      </c>
      <c r="D8" s="189">
        <v>1947.1713234538099</v>
      </c>
      <c r="E8" s="129">
        <v>7.5859695516704351E-2</v>
      </c>
      <c r="F8" s="189">
        <v>1804</v>
      </c>
      <c r="H8" s="219">
        <v>1.0758596955167044</v>
      </c>
      <c r="K8" s="189"/>
      <c r="L8" s="189"/>
      <c r="M8" s="219"/>
      <c r="N8" s="219"/>
    </row>
    <row r="9" spans="1:14" x14ac:dyDescent="0.2">
      <c r="A9" s="127" t="s">
        <v>29</v>
      </c>
      <c r="B9" s="56"/>
      <c r="C9" s="189">
        <v>1866.68630880878</v>
      </c>
      <c r="D9" s="189">
        <v>1954.18873567276</v>
      </c>
      <c r="E9" s="129">
        <v>4.6875806851457202E-2</v>
      </c>
      <c r="F9" s="189">
        <v>1804</v>
      </c>
      <c r="H9" s="219">
        <v>1.0468758068514572</v>
      </c>
      <c r="K9" s="189"/>
      <c r="L9" s="189"/>
      <c r="M9" s="219"/>
      <c r="N9" s="219"/>
    </row>
    <row r="10" spans="1:14" x14ac:dyDescent="0.2">
      <c r="A10" s="127" t="s">
        <v>30</v>
      </c>
      <c r="B10" s="56"/>
      <c r="C10" s="189">
        <v>1893.5422745497101</v>
      </c>
      <c r="D10" s="189">
        <v>2017.30762565753</v>
      </c>
      <c r="E10" s="129">
        <v>6.5361810386436625E-2</v>
      </c>
      <c r="F10" s="189">
        <v>1804</v>
      </c>
      <c r="H10" s="219">
        <v>1.0653618103864366</v>
      </c>
      <c r="K10" s="189"/>
      <c r="L10" s="189"/>
      <c r="M10" s="219"/>
      <c r="N10" s="219"/>
    </row>
    <row r="11" spans="1:14" x14ac:dyDescent="0.2">
      <c r="A11" s="127" t="s">
        <v>69</v>
      </c>
      <c r="B11" s="56"/>
      <c r="C11" s="189">
        <v>2089.96139412399</v>
      </c>
      <c r="D11" s="189">
        <v>2244.3826498866401</v>
      </c>
      <c r="E11" s="129">
        <v>7.3887133129258542E-2</v>
      </c>
      <c r="F11" s="189">
        <v>1804</v>
      </c>
      <c r="H11" s="219">
        <v>1.0738871331292585</v>
      </c>
      <c r="K11" s="189"/>
      <c r="L11" s="189"/>
      <c r="M11" s="219"/>
      <c r="N11" s="219"/>
    </row>
    <row r="12" spans="1:14" s="48" customFormat="1" x14ac:dyDescent="0.2">
      <c r="B12" s="94"/>
      <c r="C12" s="130"/>
      <c r="D12" s="70"/>
      <c r="E12" s="78"/>
      <c r="F12" s="70"/>
    </row>
    <row r="13" spans="1:14" s="48" customFormat="1" x14ac:dyDescent="0.2">
      <c r="A13" s="54"/>
      <c r="B13" s="54"/>
      <c r="C13" s="131"/>
      <c r="D13" s="70"/>
      <c r="E13" s="78"/>
      <c r="F13" s="70"/>
    </row>
    <row r="14" spans="1:14" s="48" customFormat="1" x14ac:dyDescent="0.2"/>
    <row r="15" spans="1:14" s="48" customFormat="1" x14ac:dyDescent="0.2"/>
  </sheetData>
  <mergeCells count="1">
    <mergeCell ref="A3:B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F7" sqref="F7"/>
    </sheetView>
  </sheetViews>
  <sheetFormatPr defaultColWidth="9.140625" defaultRowHeight="12.75" x14ac:dyDescent="0.2"/>
  <cols>
    <col min="1" max="1" width="22.85546875" style="104" customWidth="1"/>
    <col min="2" max="2" width="2.28515625" style="104" customWidth="1"/>
    <col min="3" max="16384" width="9.140625" style="104"/>
  </cols>
  <sheetData>
    <row r="1" spans="1:14" ht="72" x14ac:dyDescent="0.2">
      <c r="A1" s="226"/>
      <c r="B1" s="227"/>
      <c r="C1" s="72">
        <v>2019</v>
      </c>
      <c r="D1" s="72">
        <v>2020</v>
      </c>
      <c r="E1" s="61" t="s">
        <v>150</v>
      </c>
      <c r="F1" s="170" t="s">
        <v>165</v>
      </c>
      <c r="K1" s="72"/>
      <c r="L1" s="72"/>
    </row>
    <row r="2" spans="1:14" x14ac:dyDescent="0.2">
      <c r="A2" s="81" t="s">
        <v>151</v>
      </c>
      <c r="B2" s="82"/>
      <c r="C2" s="191">
        <v>1442.14822767856</v>
      </c>
      <c r="D2" s="191">
        <v>1388.4202824946501</v>
      </c>
      <c r="E2" s="103">
        <v>3.040879223405657E-2</v>
      </c>
      <c r="F2" s="190">
        <v>1725</v>
      </c>
      <c r="H2" s="218">
        <v>1.0304087922340566</v>
      </c>
      <c r="K2" s="191"/>
      <c r="L2" s="191"/>
      <c r="M2" s="218"/>
      <c r="N2" s="218"/>
    </row>
    <row r="3" spans="1:14" x14ac:dyDescent="0.2">
      <c r="A3" s="71" t="s">
        <v>107</v>
      </c>
      <c r="B3" s="83"/>
      <c r="C3" s="191">
        <v>1376.4718205586601</v>
      </c>
      <c r="D3" s="191">
        <v>1454.3085489811201</v>
      </c>
      <c r="E3" s="103">
        <v>5.4357371027519363E-2</v>
      </c>
      <c r="F3" s="190">
        <v>1725</v>
      </c>
      <c r="H3" s="218">
        <v>1.0543573710275194</v>
      </c>
      <c r="K3" s="191"/>
      <c r="L3" s="191"/>
      <c r="M3" s="218"/>
      <c r="N3" s="218"/>
    </row>
    <row r="4" spans="1:14" x14ac:dyDescent="0.2">
      <c r="A4" s="133" t="s">
        <v>156</v>
      </c>
      <c r="B4" s="96"/>
      <c r="C4" s="191">
        <v>1955.6650135187799</v>
      </c>
      <c r="D4" s="191">
        <v>2065.4821012184598</v>
      </c>
      <c r="E4" s="103">
        <v>6.4542236707613387E-2</v>
      </c>
      <c r="F4" s="190">
        <v>1725</v>
      </c>
      <c r="H4" s="218">
        <v>1.0645422367076134</v>
      </c>
      <c r="K4" s="191"/>
      <c r="L4" s="191"/>
      <c r="M4" s="218"/>
      <c r="N4" s="218"/>
    </row>
    <row r="5" spans="1:14" x14ac:dyDescent="0.2">
      <c r="A5" s="71" t="s">
        <v>152</v>
      </c>
      <c r="B5" s="84"/>
      <c r="C5" s="191">
        <v>1478.6918374311001</v>
      </c>
      <c r="D5" s="191">
        <v>1589.5473477297501</v>
      </c>
      <c r="E5" s="103">
        <v>4.8789036245465267E-2</v>
      </c>
      <c r="F5" s="190">
        <v>1725</v>
      </c>
      <c r="H5" s="218">
        <v>1.0487890362454653</v>
      </c>
      <c r="K5" s="191"/>
      <c r="L5" s="191"/>
      <c r="M5" s="218"/>
      <c r="N5" s="218"/>
    </row>
    <row r="6" spans="1:14" x14ac:dyDescent="0.2">
      <c r="A6" s="71" t="s">
        <v>153</v>
      </c>
      <c r="B6" s="85"/>
      <c r="C6" s="191">
        <v>1291.3327475215301</v>
      </c>
      <c r="D6" s="191">
        <v>1414.3022363830701</v>
      </c>
      <c r="E6" s="103">
        <v>4.3826742199268631E-2</v>
      </c>
      <c r="F6" s="190">
        <v>1725</v>
      </c>
      <c r="H6" s="218">
        <v>1.0438267421992686</v>
      </c>
      <c r="K6" s="191"/>
      <c r="L6" s="191"/>
      <c r="M6" s="218"/>
      <c r="N6" s="218"/>
    </row>
    <row r="7" spans="1:14" x14ac:dyDescent="0.2">
      <c r="A7" s="134" t="s">
        <v>108</v>
      </c>
      <c r="B7" s="96"/>
      <c r="C7" s="191">
        <v>2062.1452552023502</v>
      </c>
      <c r="D7" s="191">
        <v>2054.2457244755501</v>
      </c>
      <c r="E7" s="103">
        <v>6.2233286466816473E-2</v>
      </c>
      <c r="F7" s="190">
        <v>1725</v>
      </c>
      <c r="H7" s="218">
        <v>1.0622332864668165</v>
      </c>
      <c r="K7" s="191"/>
      <c r="L7" s="191"/>
      <c r="M7" s="218"/>
      <c r="N7" s="218"/>
    </row>
    <row r="8" spans="1:14" x14ac:dyDescent="0.2">
      <c r="A8" s="71" t="s">
        <v>157</v>
      </c>
      <c r="B8" s="86"/>
      <c r="C8" s="192">
        <v>2053.1832381283698</v>
      </c>
      <c r="D8" s="192">
        <v>2126.2678119669999</v>
      </c>
      <c r="E8" s="103">
        <v>3.4267046182210104E-2</v>
      </c>
      <c r="F8" s="190">
        <v>1725</v>
      </c>
      <c r="H8" s="218">
        <v>1.0342670461822101</v>
      </c>
      <c r="K8" s="192"/>
      <c r="L8" s="192"/>
      <c r="M8" s="218"/>
      <c r="N8" s="218"/>
    </row>
    <row r="9" spans="1:14" s="44" customFormat="1" x14ac:dyDescent="0.2">
      <c r="A9" s="135"/>
      <c r="B9" s="55"/>
      <c r="C9" s="59"/>
      <c r="D9" s="59"/>
      <c r="E9" s="123"/>
      <c r="F9" s="59"/>
    </row>
    <row r="10" spans="1:14" s="44" customFormat="1" x14ac:dyDescent="0.2">
      <c r="B10" s="57"/>
      <c r="C10" s="122"/>
      <c r="D10" s="59"/>
      <c r="E10" s="123"/>
      <c r="F10" s="59"/>
    </row>
    <row r="11" spans="1:14" s="44" customFormat="1" x14ac:dyDescent="0.2">
      <c r="A11" s="45"/>
      <c r="B11" s="45"/>
      <c r="C11" s="124"/>
      <c r="D11" s="59"/>
      <c r="E11" s="123"/>
      <c r="F11" s="5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G5" sqref="G5"/>
    </sheetView>
  </sheetViews>
  <sheetFormatPr defaultColWidth="9.140625" defaultRowHeight="12.75" x14ac:dyDescent="0.2"/>
  <cols>
    <col min="1" max="1" width="9.140625" style="104"/>
    <col min="2" max="2" width="18.42578125" style="104" customWidth="1"/>
    <col min="3" max="16384" width="9.140625" style="104"/>
  </cols>
  <sheetData>
    <row r="1" spans="1:14" ht="72" x14ac:dyDescent="0.2">
      <c r="A1" s="226"/>
      <c r="B1" s="227"/>
      <c r="C1" s="72">
        <v>2019</v>
      </c>
      <c r="D1" s="72">
        <v>2020</v>
      </c>
      <c r="E1" s="61" t="s">
        <v>150</v>
      </c>
      <c r="F1" s="170" t="s">
        <v>165</v>
      </c>
      <c r="K1" s="72"/>
      <c r="L1" s="72"/>
    </row>
    <row r="2" spans="1:14" x14ac:dyDescent="0.2">
      <c r="A2" s="81" t="s">
        <v>155</v>
      </c>
      <c r="B2" s="92"/>
      <c r="C2" s="191">
        <v>1392.6232841364399</v>
      </c>
      <c r="D2" s="191">
        <v>1491.84850031468</v>
      </c>
      <c r="E2" s="91">
        <v>1.9082990173388881E-2</v>
      </c>
      <c r="F2" s="193">
        <v>1725</v>
      </c>
      <c r="H2" s="218">
        <v>1.0190829901733889</v>
      </c>
      <c r="K2" s="191"/>
      <c r="L2" s="191"/>
      <c r="M2" s="220"/>
      <c r="N2" s="220"/>
    </row>
    <row r="3" spans="1:14" x14ac:dyDescent="0.2">
      <c r="A3" s="71" t="s">
        <v>154</v>
      </c>
      <c r="B3" s="94"/>
      <c r="C3" s="191">
        <v>1612.8287626244701</v>
      </c>
      <c r="D3" s="191">
        <v>1590.2899205946001</v>
      </c>
      <c r="E3" s="91">
        <v>5.173583778691615E-2</v>
      </c>
      <c r="F3" s="193">
        <v>1725</v>
      </c>
      <c r="H3" s="218">
        <v>1.0517358377869162</v>
      </c>
      <c r="K3" s="191"/>
      <c r="L3" s="191"/>
      <c r="M3" s="220"/>
      <c r="N3" s="220"/>
    </row>
    <row r="4" spans="1:14" x14ac:dyDescent="0.2">
      <c r="A4" s="71" t="s">
        <v>102</v>
      </c>
      <c r="B4" s="93"/>
      <c r="C4" s="191">
        <v>2024.17257024078</v>
      </c>
      <c r="D4" s="191">
        <v>2029.6581020844801</v>
      </c>
      <c r="E4" s="91">
        <v>2.3181647979030551E-2</v>
      </c>
      <c r="F4" s="193">
        <v>1725</v>
      </c>
      <c r="H4" s="218">
        <v>1.0231816479790306</v>
      </c>
      <c r="K4" s="191"/>
      <c r="L4" s="191"/>
      <c r="M4" s="220"/>
      <c r="N4" s="220"/>
    </row>
    <row r="5" spans="1:14" x14ac:dyDescent="0.2">
      <c r="A5" s="71" t="s">
        <v>103</v>
      </c>
      <c r="B5" s="88"/>
      <c r="C5" s="191">
        <v>1338.9566290719899</v>
      </c>
      <c r="D5" s="191">
        <v>1408.1568656802999</v>
      </c>
      <c r="E5" s="91">
        <v>5.9284110140690238E-2</v>
      </c>
      <c r="F5" s="193">
        <v>1725</v>
      </c>
      <c r="H5" s="218">
        <v>1.0592841101406902</v>
      </c>
      <c r="K5" s="191"/>
      <c r="L5" s="191"/>
      <c r="M5" s="220"/>
      <c r="N5" s="220"/>
    </row>
    <row r="6" spans="1:14" x14ac:dyDescent="0.2">
      <c r="A6" s="71" t="s">
        <v>104</v>
      </c>
      <c r="B6" s="89"/>
      <c r="C6" s="191">
        <v>1773.8333528578701</v>
      </c>
      <c r="D6" s="191">
        <v>1748.0934237664001</v>
      </c>
      <c r="E6" s="91">
        <v>5.35070376390816E-2</v>
      </c>
      <c r="F6" s="193">
        <v>1725</v>
      </c>
      <c r="H6" s="218">
        <v>1.0535070376390816</v>
      </c>
      <c r="K6" s="191"/>
      <c r="L6" s="191"/>
      <c r="M6" s="220"/>
      <c r="N6" s="220"/>
    </row>
    <row r="7" spans="1:14" x14ac:dyDescent="0.2">
      <c r="A7" s="71" t="s">
        <v>105</v>
      </c>
      <c r="B7" s="87"/>
      <c r="C7" s="191">
        <v>1674.72250428184</v>
      </c>
      <c r="D7" s="191">
        <v>1845.68631619129</v>
      </c>
      <c r="E7" s="91">
        <v>4.7457297700695511E-2</v>
      </c>
      <c r="F7" s="193">
        <v>1725</v>
      </c>
      <c r="H7" s="218">
        <v>1.0474572977006955</v>
      </c>
      <c r="K7" s="191"/>
      <c r="L7" s="191"/>
      <c r="M7" s="220"/>
      <c r="N7" s="220"/>
    </row>
    <row r="8" spans="1:14" x14ac:dyDescent="0.2">
      <c r="A8" s="71" t="s">
        <v>106</v>
      </c>
      <c r="B8" s="90"/>
      <c r="C8" s="192">
        <v>1737.9936081759399</v>
      </c>
      <c r="D8" s="191">
        <v>1864.2411080021</v>
      </c>
      <c r="E8" s="91">
        <v>8.4719309887427041E-2</v>
      </c>
      <c r="F8" s="193">
        <v>1725</v>
      </c>
      <c r="H8" s="218">
        <v>1.084719309887427</v>
      </c>
      <c r="K8" s="191"/>
      <c r="L8" s="191"/>
      <c r="M8" s="220"/>
      <c r="N8" s="220"/>
    </row>
    <row r="9" spans="1:14" s="44" customFormat="1" x14ac:dyDescent="0.2">
      <c r="A9" s="135"/>
      <c r="B9" s="55"/>
      <c r="C9" s="59"/>
      <c r="D9" s="59"/>
      <c r="E9" s="123"/>
      <c r="F9" s="59"/>
    </row>
    <row r="10" spans="1:14" s="44" customFormat="1" x14ac:dyDescent="0.2">
      <c r="B10" s="57"/>
      <c r="C10" s="122"/>
      <c r="D10" s="59"/>
      <c r="E10" s="123"/>
      <c r="F10" s="59"/>
    </row>
    <row r="11" spans="1:14" s="44" customFormat="1" x14ac:dyDescent="0.2">
      <c r="A11" s="45"/>
      <c r="B11" s="45"/>
      <c r="C11" s="124"/>
      <c r="D11" s="59"/>
      <c r="E11" s="123"/>
      <c r="F11" s="59"/>
    </row>
    <row r="12" spans="1:14" s="44" customFormat="1" x14ac:dyDescent="0.2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D3" sqref="D3"/>
    </sheetView>
  </sheetViews>
  <sheetFormatPr defaultColWidth="9.140625" defaultRowHeight="12" x14ac:dyDescent="0.2"/>
  <cols>
    <col min="1" max="1" width="9.140625" style="126"/>
    <col min="2" max="2" width="11" style="126" customWidth="1"/>
    <col min="3" max="16384" width="9.140625" style="126"/>
  </cols>
  <sheetData>
    <row r="3" spans="1:7" ht="132" x14ac:dyDescent="0.2">
      <c r="A3" s="167"/>
      <c r="B3" s="126" t="s">
        <v>101</v>
      </c>
      <c r="C3" s="76" t="s">
        <v>150</v>
      </c>
      <c r="D3" s="60" t="s">
        <v>158</v>
      </c>
      <c r="E3" s="60"/>
    </row>
    <row r="4" spans="1:7" x14ac:dyDescent="0.2">
      <c r="A4" s="126">
        <v>2000</v>
      </c>
      <c r="B4" s="49">
        <v>3.9668184690796648</v>
      </c>
      <c r="C4" s="136">
        <v>7</v>
      </c>
      <c r="D4" s="181">
        <v>1.9</v>
      </c>
      <c r="E4" s="137">
        <v>4</v>
      </c>
      <c r="F4" s="136">
        <v>7</v>
      </c>
      <c r="G4" s="126">
        <v>1.9</v>
      </c>
    </row>
    <row r="5" spans="1:7" x14ac:dyDescent="0.2">
      <c r="A5" s="126">
        <v>2001</v>
      </c>
      <c r="B5" s="49">
        <v>4.277354458917932</v>
      </c>
      <c r="C5" s="136">
        <v>7.8283388125475142</v>
      </c>
      <c r="D5" s="181">
        <v>0.82833881254751418</v>
      </c>
      <c r="E5" s="137">
        <v>4.3</v>
      </c>
      <c r="F5" s="136">
        <v>7.8</v>
      </c>
      <c r="G5" s="49">
        <v>0.79999999999999982</v>
      </c>
    </row>
    <row r="6" spans="1:7" x14ac:dyDescent="0.2">
      <c r="A6" s="126">
        <v>2002</v>
      </c>
      <c r="B6" s="137">
        <v>4.8348024308499324</v>
      </c>
      <c r="C6" s="136">
        <v>13.030000000000001</v>
      </c>
      <c r="D6" s="181">
        <v>5.201661187452487</v>
      </c>
      <c r="E6" s="137">
        <v>4.8</v>
      </c>
      <c r="F6" s="136">
        <v>13</v>
      </c>
      <c r="G6" s="49">
        <v>5.2</v>
      </c>
    </row>
    <row r="7" spans="1:7" x14ac:dyDescent="0.2">
      <c r="A7" s="126">
        <v>2003</v>
      </c>
      <c r="B7" s="137">
        <v>5.2750169296552984</v>
      </c>
      <c r="C7" s="136">
        <v>9.11</v>
      </c>
      <c r="D7" s="181">
        <v>-3.9200000000000017</v>
      </c>
      <c r="E7" s="137">
        <v>5.3</v>
      </c>
      <c r="F7" s="136">
        <v>9.1</v>
      </c>
      <c r="G7" s="49">
        <v>-3.9000000000000004</v>
      </c>
    </row>
    <row r="8" spans="1:7" x14ac:dyDescent="0.2">
      <c r="A8" s="126">
        <v>2004</v>
      </c>
      <c r="B8" s="137">
        <v>5.567838403339608</v>
      </c>
      <c r="C8" s="136">
        <v>5.6</v>
      </c>
      <c r="D8" s="181">
        <v>-3.51</v>
      </c>
      <c r="E8" s="137">
        <v>5.6</v>
      </c>
      <c r="F8" s="136">
        <v>5.6</v>
      </c>
      <c r="G8" s="49">
        <v>-3.5</v>
      </c>
    </row>
    <row r="9" spans="1:7" x14ac:dyDescent="0.2">
      <c r="A9" s="126">
        <v>2005</v>
      </c>
      <c r="B9" s="137">
        <v>5.8242632678879467</v>
      </c>
      <c r="C9" s="136">
        <v>4.6100000000000003</v>
      </c>
      <c r="D9" s="181">
        <v>-0.98999999999999932</v>
      </c>
      <c r="E9" s="137">
        <v>5.8</v>
      </c>
      <c r="F9" s="136">
        <v>4.5999999999999996</v>
      </c>
      <c r="G9" s="49">
        <v>-1</v>
      </c>
    </row>
    <row r="10" spans="1:7" x14ac:dyDescent="0.2">
      <c r="A10" s="126">
        <v>2006</v>
      </c>
      <c r="B10" s="137">
        <v>6.2699633014274152</v>
      </c>
      <c r="C10" s="136">
        <v>7.7</v>
      </c>
      <c r="D10" s="181">
        <v>3.09</v>
      </c>
      <c r="E10" s="137">
        <v>6.3</v>
      </c>
      <c r="F10" s="136">
        <v>7.7</v>
      </c>
      <c r="G10" s="49">
        <v>3.1000000000000005</v>
      </c>
    </row>
    <row r="11" spans="1:7" x14ac:dyDescent="0.2">
      <c r="A11" s="126">
        <v>2007</v>
      </c>
      <c r="B11" s="137">
        <v>6.8829009225177824</v>
      </c>
      <c r="C11" s="136">
        <v>9.7800000000000011</v>
      </c>
      <c r="D11" s="181">
        <v>2.080000000000001</v>
      </c>
      <c r="E11" s="137">
        <v>6.9</v>
      </c>
      <c r="F11" s="136">
        <v>9.8000000000000007</v>
      </c>
      <c r="G11" s="49">
        <v>2.1000000000000005</v>
      </c>
    </row>
    <row r="12" spans="1:7" x14ac:dyDescent="0.2">
      <c r="A12" s="126">
        <v>2008</v>
      </c>
      <c r="B12" s="137">
        <v>7.4366646897610122</v>
      </c>
      <c r="C12" s="136">
        <v>8.0499999999999972</v>
      </c>
      <c r="D12" s="181">
        <v>-1.730000000000004</v>
      </c>
      <c r="E12" s="137">
        <v>7.4</v>
      </c>
      <c r="F12" s="136">
        <v>8.1</v>
      </c>
      <c r="G12" s="49">
        <v>-1.7000000000000011</v>
      </c>
    </row>
    <row r="13" spans="1:7" x14ac:dyDescent="0.2">
      <c r="A13" s="126">
        <v>2009</v>
      </c>
      <c r="B13" s="137">
        <v>7.7959128049288982</v>
      </c>
      <c r="C13" s="136">
        <v>4.8299999999999983</v>
      </c>
      <c r="D13" s="181">
        <v>-3.2199999999999989</v>
      </c>
      <c r="E13" s="137">
        <v>7.8</v>
      </c>
      <c r="F13" s="136">
        <v>4.8</v>
      </c>
      <c r="G13" s="49">
        <v>-3.3</v>
      </c>
    </row>
    <row r="14" spans="1:7" x14ac:dyDescent="0.2">
      <c r="A14" s="126">
        <v>2010</v>
      </c>
      <c r="B14" s="137">
        <v>7.8588687691168388</v>
      </c>
      <c r="C14" s="136">
        <v>0.79999999999999716</v>
      </c>
      <c r="D14" s="181">
        <v>-4.0300000000000011</v>
      </c>
      <c r="E14" s="137">
        <v>7.9</v>
      </c>
      <c r="F14" s="136">
        <v>0.8</v>
      </c>
      <c r="G14" s="49">
        <v>-4</v>
      </c>
    </row>
    <row r="15" spans="1:7" x14ac:dyDescent="0.2">
      <c r="A15" s="126">
        <v>2011</v>
      </c>
      <c r="B15" s="53">
        <v>8.1982720255516721</v>
      </c>
      <c r="C15" s="78">
        <v>4.3187291505438168</v>
      </c>
      <c r="D15" s="181">
        <v>3.5187291505438196</v>
      </c>
      <c r="E15" s="137">
        <v>8.1999999999999993</v>
      </c>
      <c r="F15" s="136">
        <v>4.3</v>
      </c>
      <c r="G15" s="49">
        <v>3.5</v>
      </c>
    </row>
    <row r="16" spans="1:7" x14ac:dyDescent="0.2">
      <c r="A16" s="126">
        <v>2012</v>
      </c>
      <c r="B16" s="97">
        <v>8.5323073760696051</v>
      </c>
      <c r="C16" s="78">
        <v>4.0744604408933895</v>
      </c>
      <c r="D16" s="181">
        <v>-0.24426870965042724</v>
      </c>
      <c r="E16" s="137">
        <v>8.5</v>
      </c>
      <c r="F16" s="136">
        <v>4.0999999999999996</v>
      </c>
      <c r="G16" s="49">
        <v>-0.20000000000000018</v>
      </c>
    </row>
    <row r="17" spans="1:7" x14ac:dyDescent="0.2">
      <c r="A17" s="139">
        <v>2013</v>
      </c>
      <c r="B17" s="53">
        <v>8.8248217942013643</v>
      </c>
      <c r="C17" s="78">
        <v>3.4283155216860592</v>
      </c>
      <c r="D17" s="181">
        <v>-0.65614491920733031</v>
      </c>
      <c r="E17" s="137">
        <v>8.8000000000000007</v>
      </c>
      <c r="F17" s="136">
        <v>3.4</v>
      </c>
      <c r="G17" s="49">
        <v>-0.69999999999999973</v>
      </c>
    </row>
    <row r="18" spans="1:7" x14ac:dyDescent="0.2">
      <c r="A18" s="138">
        <v>2014</v>
      </c>
      <c r="B18" s="99">
        <v>9.2156093155217444</v>
      </c>
      <c r="C18" s="204">
        <v>4.4000000000000004</v>
      </c>
      <c r="D18" s="181">
        <v>0.97168447831394111</v>
      </c>
      <c r="E18" s="137">
        <v>9.1999999999999993</v>
      </c>
      <c r="F18" s="136">
        <v>4.4000000000000004</v>
      </c>
      <c r="G18" s="49">
        <v>1.0000000000000004</v>
      </c>
    </row>
    <row r="19" spans="1:7" x14ac:dyDescent="0.2">
      <c r="A19" s="138">
        <v>2015</v>
      </c>
      <c r="B19" s="98">
        <v>9.4614999749808071</v>
      </c>
      <c r="C19" s="136">
        <v>2.6681975227065209</v>
      </c>
      <c r="D19" s="181">
        <v>-1.7318024772934795</v>
      </c>
      <c r="E19" s="137">
        <v>9.5</v>
      </c>
      <c r="F19" s="136">
        <v>2.7</v>
      </c>
      <c r="G19" s="49">
        <v>-1.7000000000000002</v>
      </c>
    </row>
    <row r="20" spans="1:7" x14ac:dyDescent="0.2">
      <c r="A20" s="56">
        <v>2016</v>
      </c>
      <c r="B20" s="98">
        <v>9.91</v>
      </c>
      <c r="C20" s="136">
        <v>4.7402634487678341</v>
      </c>
      <c r="D20" s="181">
        <v>2.0720659260613132</v>
      </c>
      <c r="E20" s="137">
        <v>9.9</v>
      </c>
      <c r="F20" s="136">
        <v>4.7</v>
      </c>
      <c r="G20" s="49">
        <v>2</v>
      </c>
    </row>
    <row r="21" spans="1:7" x14ac:dyDescent="0.2">
      <c r="A21" s="56">
        <v>2017</v>
      </c>
      <c r="B21" s="98">
        <v>10.672480183754708</v>
      </c>
      <c r="C21" s="136">
        <v>7.6940482719950296</v>
      </c>
      <c r="D21" s="181">
        <v>2.9537848232271955</v>
      </c>
      <c r="E21" s="137">
        <v>10.7</v>
      </c>
      <c r="F21" s="136">
        <v>7.7</v>
      </c>
      <c r="G21" s="49">
        <v>3</v>
      </c>
    </row>
    <row r="22" spans="1:7" x14ac:dyDescent="0.2">
      <c r="A22" s="56">
        <v>2018</v>
      </c>
      <c r="B22" s="49">
        <v>11.403958426507099</v>
      </c>
      <c r="C22" s="136">
        <v>6.8538730469213931</v>
      </c>
      <c r="D22" s="181">
        <v>-0.84017522507363651</v>
      </c>
      <c r="E22" s="137">
        <v>11.4</v>
      </c>
      <c r="F22" s="136">
        <v>6.9</v>
      </c>
      <c r="G22" s="49">
        <v>-0.79999999999999982</v>
      </c>
    </row>
    <row r="23" spans="1:7" x14ac:dyDescent="0.2">
      <c r="A23" s="56">
        <v>2019</v>
      </c>
      <c r="B23" s="49">
        <v>12.1731887489399</v>
      </c>
      <c r="C23" s="136">
        <v>6.7552922368150607</v>
      </c>
      <c r="D23" s="181">
        <v>-9.8580810106332351E-2</v>
      </c>
      <c r="E23" s="137">
        <v>12.2</v>
      </c>
      <c r="F23" s="136">
        <v>6.8</v>
      </c>
      <c r="G23" s="49">
        <v>-0.10000000000000053</v>
      </c>
    </row>
    <row r="24" spans="1:7" x14ac:dyDescent="0.2">
      <c r="A24" s="56">
        <v>2020</v>
      </c>
      <c r="B24" s="49">
        <v>13.0019121706049</v>
      </c>
      <c r="C24" s="136">
        <v>6.8077759965495375</v>
      </c>
      <c r="D24" s="181">
        <v>5.248375973447672E-2</v>
      </c>
      <c r="E24" s="137">
        <v>13</v>
      </c>
      <c r="F24" s="136">
        <v>6.8</v>
      </c>
      <c r="G24" s="49">
        <v>0</v>
      </c>
    </row>
    <row r="25" spans="1:7" x14ac:dyDescent="0.2">
      <c r="A25" s="126">
        <v>2021</v>
      </c>
      <c r="B25" s="126">
        <v>13.56</v>
      </c>
      <c r="C25" s="132">
        <v>4.3</v>
      </c>
      <c r="D25" s="181">
        <v>-2.5154240557569949</v>
      </c>
      <c r="E25" s="126">
        <v>13.56</v>
      </c>
      <c r="F25" s="132">
        <v>4.3</v>
      </c>
      <c r="G25" s="221">
        <v>-2.52</v>
      </c>
    </row>
    <row r="27" spans="1:7" x14ac:dyDescent="0.2">
      <c r="D27" s="132"/>
    </row>
    <row r="28" spans="1:7" x14ac:dyDescent="0.2">
      <c r="D28" s="132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2"/>
  <sheetViews>
    <sheetView workbookViewId="0">
      <selection activeCell="H23" sqref="H23"/>
    </sheetView>
  </sheetViews>
  <sheetFormatPr defaultColWidth="9.140625" defaultRowHeight="12" x14ac:dyDescent="0.2"/>
  <cols>
    <col min="1" max="16384" width="9.140625" style="126"/>
  </cols>
  <sheetData>
    <row r="3" spans="1:13" ht="72" x14ac:dyDescent="0.2">
      <c r="A3" s="226"/>
      <c r="B3" s="227"/>
      <c r="C3" s="187" t="s">
        <v>160</v>
      </c>
      <c r="D3" s="187" t="s">
        <v>162</v>
      </c>
      <c r="E3" s="76" t="s">
        <v>150</v>
      </c>
      <c r="F3" s="194" t="s">
        <v>164</v>
      </c>
      <c r="K3" s="187"/>
      <c r="L3" s="187"/>
    </row>
    <row r="4" spans="1:13" ht="12" customHeight="1" x14ac:dyDescent="0.2">
      <c r="A4" s="140" t="s">
        <v>0</v>
      </c>
      <c r="B4" s="140"/>
      <c r="C4" s="200">
        <v>9.8222821275564591</v>
      </c>
      <c r="D4" s="200">
        <v>10.4365668599226</v>
      </c>
      <c r="E4" s="91">
        <v>6.2539919378080455E-2</v>
      </c>
      <c r="F4" s="195">
        <v>13.56</v>
      </c>
      <c r="H4" s="132">
        <v>106.25399193780805</v>
      </c>
      <c r="K4" s="200"/>
      <c r="L4" s="200"/>
      <c r="M4" s="222"/>
    </row>
    <row r="5" spans="1:13" x14ac:dyDescent="0.2">
      <c r="A5" s="141" t="s">
        <v>37</v>
      </c>
      <c r="B5" s="141"/>
      <c r="C5" s="201">
        <v>13.880528947253101</v>
      </c>
      <c r="D5" s="200">
        <v>14.8658248901103</v>
      </c>
      <c r="E5" s="91">
        <v>7.0984034297351783E-2</v>
      </c>
      <c r="F5" s="195">
        <v>13.56</v>
      </c>
      <c r="H5" s="132">
        <v>107.09840342973519</v>
      </c>
      <c r="K5" s="201"/>
      <c r="L5" s="200"/>
      <c r="M5" s="222"/>
    </row>
    <row r="6" spans="1:13" x14ac:dyDescent="0.2">
      <c r="A6" s="87" t="s">
        <v>1</v>
      </c>
      <c r="B6" s="87"/>
      <c r="C6" s="201">
        <v>13.009762355224799</v>
      </c>
      <c r="D6" s="200">
        <v>13.611938526277999</v>
      </c>
      <c r="E6" s="91">
        <v>4.6286485072601025E-2</v>
      </c>
      <c r="F6" s="195">
        <v>13.56</v>
      </c>
      <c r="H6" s="132">
        <v>104.6286485072601</v>
      </c>
      <c r="K6" s="201"/>
      <c r="L6" s="200"/>
      <c r="M6" s="222"/>
    </row>
    <row r="7" spans="1:13" ht="15" customHeight="1" x14ac:dyDescent="0.2">
      <c r="A7" s="141" t="s">
        <v>2</v>
      </c>
      <c r="B7" s="88"/>
      <c r="C7" s="201">
        <v>20.7512768179487</v>
      </c>
      <c r="D7" s="200">
        <v>21.257292439641599</v>
      </c>
      <c r="E7" s="91">
        <v>2.4384794542147148E-2</v>
      </c>
      <c r="F7" s="195">
        <v>13.56</v>
      </c>
      <c r="H7" s="132">
        <v>102.43847945421471</v>
      </c>
      <c r="K7" s="201"/>
      <c r="L7" s="200"/>
      <c r="M7" s="222"/>
    </row>
    <row r="8" spans="1:13" x14ac:dyDescent="0.2">
      <c r="A8" s="87" t="s">
        <v>3</v>
      </c>
      <c r="B8" s="89"/>
      <c r="C8" s="201">
        <v>11.7447651466551</v>
      </c>
      <c r="D8" s="200">
        <v>12.064285366368701</v>
      </c>
      <c r="E8" s="91">
        <v>2.7205330691912666E-2</v>
      </c>
      <c r="F8" s="195">
        <v>13.56</v>
      </c>
      <c r="H8" s="132">
        <v>102.72053306919126</v>
      </c>
      <c r="K8" s="201"/>
      <c r="L8" s="200"/>
      <c r="M8" s="222"/>
    </row>
    <row r="9" spans="1:13" x14ac:dyDescent="0.2">
      <c r="A9" s="141" t="s">
        <v>4</v>
      </c>
      <c r="B9" s="87"/>
      <c r="C9" s="201">
        <v>10.3979143159915</v>
      </c>
      <c r="D9" s="200">
        <v>10.8441418902816</v>
      </c>
      <c r="E9" s="91">
        <v>4.2915104003484972E-2</v>
      </c>
      <c r="F9" s="195">
        <v>13.56</v>
      </c>
      <c r="H9" s="132">
        <v>104.2915104003485</v>
      </c>
      <c r="K9" s="201"/>
      <c r="L9" s="200"/>
      <c r="M9" s="222"/>
    </row>
    <row r="10" spans="1:13" x14ac:dyDescent="0.2">
      <c r="A10" s="87" t="s">
        <v>5</v>
      </c>
      <c r="B10" s="88"/>
      <c r="C10" s="201">
        <v>11.531666250685801</v>
      </c>
      <c r="D10" s="200">
        <v>12.3012071342513</v>
      </c>
      <c r="E10" s="91">
        <v>6.6732843878458015E-2</v>
      </c>
      <c r="F10" s="195">
        <v>13.56</v>
      </c>
      <c r="H10" s="132">
        <v>106.6732843878458</v>
      </c>
      <c r="K10" s="201"/>
      <c r="L10" s="200"/>
      <c r="M10" s="222"/>
    </row>
    <row r="11" spans="1:13" x14ac:dyDescent="0.2">
      <c r="A11" s="87" t="s">
        <v>6</v>
      </c>
      <c r="B11" s="87"/>
      <c r="C11" s="201">
        <v>11.5490781661429</v>
      </c>
      <c r="D11" s="200">
        <v>11.7977822886408</v>
      </c>
      <c r="E11" s="91">
        <v>2.1534543183454824E-2</v>
      </c>
      <c r="F11" s="195">
        <v>13.56</v>
      </c>
      <c r="H11" s="132">
        <v>102.15345431834548</v>
      </c>
      <c r="K11" s="201"/>
      <c r="L11" s="200"/>
      <c r="M11" s="222"/>
    </row>
    <row r="12" spans="1:13" x14ac:dyDescent="0.2">
      <c r="A12" s="141" t="s">
        <v>7</v>
      </c>
      <c r="B12" s="141"/>
      <c r="C12" s="201">
        <v>8.0961742904197695</v>
      </c>
      <c r="D12" s="200">
        <v>7.8423861219681799</v>
      </c>
      <c r="E12" s="91">
        <v>-3.1346677992332483E-2</v>
      </c>
      <c r="F12" s="195">
        <v>13.56</v>
      </c>
      <c r="H12" s="132">
        <v>96.865332200766758</v>
      </c>
      <c r="K12" s="201"/>
      <c r="L12" s="200"/>
      <c r="M12" s="222"/>
    </row>
    <row r="13" spans="1:13" x14ac:dyDescent="0.2">
      <c r="A13" s="139" t="s">
        <v>8</v>
      </c>
      <c r="B13" s="89"/>
      <c r="C13" s="201">
        <v>21.126608721809099</v>
      </c>
      <c r="D13" s="200">
        <v>21.436541123300898</v>
      </c>
      <c r="E13" s="91">
        <v>1.4670239108080629E-2</v>
      </c>
      <c r="F13" s="195">
        <v>13.56</v>
      </c>
      <c r="H13" s="132">
        <v>101.46702391080807</v>
      </c>
      <c r="K13" s="201"/>
      <c r="L13" s="200"/>
      <c r="M13" s="222"/>
    </row>
    <row r="14" spans="1:13" x14ac:dyDescent="0.2">
      <c r="A14" s="87" t="s">
        <v>9</v>
      </c>
      <c r="B14" s="87"/>
      <c r="C14" s="201">
        <v>22.151163556353399</v>
      </c>
      <c r="D14" s="200">
        <v>22.278057287439498</v>
      </c>
      <c r="E14" s="91">
        <v>5.7285356935439236E-3</v>
      </c>
      <c r="F14" s="195">
        <v>13.56</v>
      </c>
      <c r="H14" s="132">
        <v>100.57285356935439</v>
      </c>
      <c r="K14" s="201"/>
      <c r="L14" s="200"/>
      <c r="M14" s="222"/>
    </row>
    <row r="15" spans="1:13" x14ac:dyDescent="0.2">
      <c r="A15" s="88" t="s">
        <v>10</v>
      </c>
      <c r="B15" s="142"/>
      <c r="C15" s="201">
        <v>11.7317743906746</v>
      </c>
      <c r="D15" s="200">
        <v>11.911614216791399</v>
      </c>
      <c r="E15" s="91">
        <v>1.5329294625691992E-2</v>
      </c>
      <c r="F15" s="195">
        <v>13.56</v>
      </c>
      <c r="H15" s="132">
        <v>101.5329294625692</v>
      </c>
      <c r="K15" s="201"/>
      <c r="L15" s="200"/>
      <c r="M15" s="222"/>
    </row>
    <row r="16" spans="1:13" x14ac:dyDescent="0.2">
      <c r="A16" s="141" t="s">
        <v>11</v>
      </c>
      <c r="B16" s="141"/>
      <c r="C16" s="200">
        <v>14.959681433667599</v>
      </c>
      <c r="D16" s="200">
        <v>15.009642427004801</v>
      </c>
      <c r="E16" s="91">
        <v>3.3397097096441453E-3</v>
      </c>
      <c r="F16" s="195">
        <v>13.56</v>
      </c>
      <c r="H16" s="132">
        <v>100.33397097096442</v>
      </c>
      <c r="K16" s="200"/>
      <c r="L16" s="200"/>
      <c r="M16" s="222"/>
    </row>
    <row r="17" spans="1:13" x14ac:dyDescent="0.2">
      <c r="A17" s="139" t="s">
        <v>12</v>
      </c>
      <c r="B17" s="89"/>
      <c r="C17" s="200">
        <v>9.88643699224383</v>
      </c>
      <c r="D17" s="200">
        <v>10.688894466298001</v>
      </c>
      <c r="E17" s="91">
        <v>8.116751006289924E-2</v>
      </c>
      <c r="F17" s="195">
        <v>13.56</v>
      </c>
      <c r="H17" s="132">
        <v>108.11675100628992</v>
      </c>
      <c r="K17" s="200"/>
      <c r="L17" s="200"/>
      <c r="M17" s="222"/>
    </row>
    <row r="18" spans="1:13" x14ac:dyDescent="0.2">
      <c r="A18" s="87" t="s">
        <v>13</v>
      </c>
      <c r="B18" s="87"/>
      <c r="C18" s="200">
        <v>14.3387239906804</v>
      </c>
      <c r="D18" s="200">
        <v>15.4103988893192</v>
      </c>
      <c r="E18" s="91">
        <v>7.4739907075088929E-2</v>
      </c>
      <c r="F18" s="195">
        <v>13.56</v>
      </c>
      <c r="H18" s="132">
        <v>107.47399070750889</v>
      </c>
      <c r="K18" s="200"/>
      <c r="L18" s="200"/>
      <c r="M18" s="222"/>
    </row>
    <row r="19" spans="1:13" x14ac:dyDescent="0.2">
      <c r="A19" s="141" t="s">
        <v>38</v>
      </c>
      <c r="B19" s="141"/>
      <c r="C19" s="200">
        <v>14.5839114609976</v>
      </c>
      <c r="D19" s="200">
        <v>14.8001795814133</v>
      </c>
      <c r="E19" s="91">
        <v>1.4829226095761427E-2</v>
      </c>
      <c r="F19" s="195">
        <v>13.56</v>
      </c>
      <c r="H19" s="132">
        <v>101.48292260957615</v>
      </c>
      <c r="K19" s="200"/>
      <c r="L19" s="200"/>
      <c r="M19" s="222"/>
    </row>
    <row r="20" spans="1:13" x14ac:dyDescent="0.2">
      <c r="A20" s="87" t="s">
        <v>39</v>
      </c>
      <c r="B20" s="87"/>
      <c r="C20" s="200">
        <v>13.744463895074</v>
      </c>
      <c r="D20" s="200">
        <v>15.1111525085295</v>
      </c>
      <c r="E20" s="91">
        <v>9.9435570851571731E-2</v>
      </c>
      <c r="F20" s="195">
        <v>13.56</v>
      </c>
      <c r="H20" s="132">
        <v>109.94355708515717</v>
      </c>
      <c r="K20" s="200"/>
      <c r="L20" s="200"/>
      <c r="M20" s="222"/>
    </row>
    <row r="21" spans="1:13" x14ac:dyDescent="0.2">
      <c r="A21" s="145" t="s">
        <v>40</v>
      </c>
      <c r="B21" s="143"/>
      <c r="C21" s="202">
        <v>11.5267514015882</v>
      </c>
      <c r="D21" s="200">
        <v>12.1989762635763</v>
      </c>
      <c r="E21" s="91">
        <v>5.8318674409467919E-2</v>
      </c>
      <c r="F21" s="195">
        <v>13.56</v>
      </c>
      <c r="H21" s="132">
        <v>105.83186744094679</v>
      </c>
      <c r="K21" s="202"/>
      <c r="L21" s="200"/>
      <c r="M21" s="222"/>
    </row>
    <row r="22" spans="1:13" ht="12.75" thickBot="1" x14ac:dyDescent="0.25">
      <c r="A22" s="144" t="s">
        <v>41</v>
      </c>
      <c r="B22" s="144"/>
      <c r="C22" s="203">
        <v>9.1136734928742609</v>
      </c>
      <c r="D22" s="200">
        <v>9.88021548362922</v>
      </c>
      <c r="E22" s="146">
        <v>8.4109002956304968E-2</v>
      </c>
      <c r="F22" s="195">
        <v>13.56</v>
      </c>
      <c r="H22" s="132">
        <v>108.4109002956305</v>
      </c>
      <c r="K22" s="203"/>
      <c r="L22" s="200"/>
      <c r="M22" s="222"/>
    </row>
  </sheetData>
  <mergeCells count="1">
    <mergeCell ref="A3:B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W45"/>
  <sheetViews>
    <sheetView topLeftCell="A4" workbookViewId="0">
      <selection activeCell="P30" sqref="P30"/>
    </sheetView>
  </sheetViews>
  <sheetFormatPr defaultRowHeight="12.75" x14ac:dyDescent="0.2"/>
  <cols>
    <col min="18" max="18" width="38.85546875" bestFit="1" customWidth="1"/>
    <col min="19" max="19" width="9.5703125" bestFit="1" customWidth="1"/>
    <col min="268" max="268" width="38.85546875" bestFit="1" customWidth="1"/>
    <col min="524" max="524" width="38.85546875" bestFit="1" customWidth="1"/>
    <col min="780" max="780" width="38.85546875" bestFit="1" customWidth="1"/>
    <col min="1036" max="1036" width="38.85546875" bestFit="1" customWidth="1"/>
    <col min="1292" max="1292" width="38.85546875" bestFit="1" customWidth="1"/>
    <col min="1548" max="1548" width="38.85546875" bestFit="1" customWidth="1"/>
    <col min="1804" max="1804" width="38.85546875" bestFit="1" customWidth="1"/>
    <col min="2060" max="2060" width="38.85546875" bestFit="1" customWidth="1"/>
    <col min="2316" max="2316" width="38.85546875" bestFit="1" customWidth="1"/>
    <col min="2572" max="2572" width="38.85546875" bestFit="1" customWidth="1"/>
    <col min="2828" max="2828" width="38.85546875" bestFit="1" customWidth="1"/>
    <col min="3084" max="3084" width="38.85546875" bestFit="1" customWidth="1"/>
    <col min="3340" max="3340" width="38.85546875" bestFit="1" customWidth="1"/>
    <col min="3596" max="3596" width="38.85546875" bestFit="1" customWidth="1"/>
    <col min="3852" max="3852" width="38.85546875" bestFit="1" customWidth="1"/>
    <col min="4108" max="4108" width="38.85546875" bestFit="1" customWidth="1"/>
    <col min="4364" max="4364" width="38.85546875" bestFit="1" customWidth="1"/>
    <col min="4620" max="4620" width="38.85546875" bestFit="1" customWidth="1"/>
    <col min="4876" max="4876" width="38.85546875" bestFit="1" customWidth="1"/>
    <col min="5132" max="5132" width="38.85546875" bestFit="1" customWidth="1"/>
    <col min="5388" max="5388" width="38.85546875" bestFit="1" customWidth="1"/>
    <col min="5644" max="5644" width="38.85546875" bestFit="1" customWidth="1"/>
    <col min="5900" max="5900" width="38.85546875" bestFit="1" customWidth="1"/>
    <col min="6156" max="6156" width="38.85546875" bestFit="1" customWidth="1"/>
    <col min="6412" max="6412" width="38.85546875" bestFit="1" customWidth="1"/>
    <col min="6668" max="6668" width="38.85546875" bestFit="1" customWidth="1"/>
    <col min="6924" max="6924" width="38.85546875" bestFit="1" customWidth="1"/>
    <col min="7180" max="7180" width="38.85546875" bestFit="1" customWidth="1"/>
    <col min="7436" max="7436" width="38.85546875" bestFit="1" customWidth="1"/>
    <col min="7692" max="7692" width="38.85546875" bestFit="1" customWidth="1"/>
    <col min="7948" max="7948" width="38.85546875" bestFit="1" customWidth="1"/>
    <col min="8204" max="8204" width="38.85546875" bestFit="1" customWidth="1"/>
    <col min="8460" max="8460" width="38.85546875" bestFit="1" customWidth="1"/>
    <col min="8716" max="8716" width="38.85546875" bestFit="1" customWidth="1"/>
    <col min="8972" max="8972" width="38.85546875" bestFit="1" customWidth="1"/>
    <col min="9228" max="9228" width="38.85546875" bestFit="1" customWidth="1"/>
    <col min="9484" max="9484" width="38.85546875" bestFit="1" customWidth="1"/>
    <col min="9740" max="9740" width="38.85546875" bestFit="1" customWidth="1"/>
    <col min="9996" max="9996" width="38.85546875" bestFit="1" customWidth="1"/>
    <col min="10252" max="10252" width="38.85546875" bestFit="1" customWidth="1"/>
    <col min="10508" max="10508" width="38.85546875" bestFit="1" customWidth="1"/>
    <col min="10764" max="10764" width="38.85546875" bestFit="1" customWidth="1"/>
    <col min="11020" max="11020" width="38.85546875" bestFit="1" customWidth="1"/>
    <col min="11276" max="11276" width="38.85546875" bestFit="1" customWidth="1"/>
    <col min="11532" max="11532" width="38.85546875" bestFit="1" customWidth="1"/>
    <col min="11788" max="11788" width="38.85546875" bestFit="1" customWidth="1"/>
    <col min="12044" max="12044" width="38.85546875" bestFit="1" customWidth="1"/>
    <col min="12300" max="12300" width="38.85546875" bestFit="1" customWidth="1"/>
    <col min="12556" max="12556" width="38.85546875" bestFit="1" customWidth="1"/>
    <col min="12812" max="12812" width="38.85546875" bestFit="1" customWidth="1"/>
    <col min="13068" max="13068" width="38.85546875" bestFit="1" customWidth="1"/>
    <col min="13324" max="13324" width="38.85546875" bestFit="1" customWidth="1"/>
    <col min="13580" max="13580" width="38.85546875" bestFit="1" customWidth="1"/>
    <col min="13836" max="13836" width="38.85546875" bestFit="1" customWidth="1"/>
    <col min="14092" max="14092" width="38.85546875" bestFit="1" customWidth="1"/>
    <col min="14348" max="14348" width="38.85546875" bestFit="1" customWidth="1"/>
    <col min="14604" max="14604" width="38.85546875" bestFit="1" customWidth="1"/>
    <col min="14860" max="14860" width="38.85546875" bestFit="1" customWidth="1"/>
    <col min="15116" max="15116" width="38.85546875" bestFit="1" customWidth="1"/>
    <col min="15372" max="15372" width="38.85546875" bestFit="1" customWidth="1"/>
    <col min="15628" max="15628" width="38.85546875" bestFit="1" customWidth="1"/>
    <col min="15884" max="15884" width="38.85546875" bestFit="1" customWidth="1"/>
    <col min="16140" max="16140" width="38.85546875" bestFit="1" customWidth="1"/>
  </cols>
  <sheetData>
    <row r="2" spans="18:23" x14ac:dyDescent="0.2">
      <c r="R2" s="17"/>
      <c r="S2" s="18"/>
    </row>
    <row r="3" spans="18:23" x14ac:dyDescent="0.2">
      <c r="R3" t="s">
        <v>161</v>
      </c>
      <c r="S3">
        <v>2.19</v>
      </c>
      <c r="T3">
        <v>2.2000000000000002</v>
      </c>
      <c r="V3" s="223"/>
      <c r="W3" s="223"/>
    </row>
    <row r="4" spans="18:23" x14ac:dyDescent="0.2">
      <c r="R4" t="s">
        <v>63</v>
      </c>
      <c r="S4">
        <v>25.79</v>
      </c>
      <c r="T4">
        <v>25.8</v>
      </c>
      <c r="V4" s="223"/>
      <c r="W4" s="223"/>
    </row>
    <row r="5" spans="18:23" x14ac:dyDescent="0.2">
      <c r="R5" t="s">
        <v>58</v>
      </c>
      <c r="S5">
        <v>0.68</v>
      </c>
      <c r="T5">
        <v>0.7</v>
      </c>
      <c r="V5" s="223"/>
      <c r="W5" s="223"/>
    </row>
    <row r="6" spans="18:23" x14ac:dyDescent="0.2">
      <c r="R6" t="s">
        <v>59</v>
      </c>
      <c r="S6">
        <v>10.01</v>
      </c>
      <c r="T6">
        <v>10</v>
      </c>
      <c r="V6" s="223"/>
      <c r="W6" s="223"/>
    </row>
    <row r="7" spans="18:23" x14ac:dyDescent="0.2">
      <c r="V7" s="223"/>
      <c r="W7" s="223"/>
    </row>
    <row r="8" spans="18:23" x14ac:dyDescent="0.2">
      <c r="R8" t="s">
        <v>60</v>
      </c>
      <c r="S8">
        <v>49.2</v>
      </c>
      <c r="T8">
        <v>49.2</v>
      </c>
      <c r="V8" s="223"/>
    </row>
    <row r="9" spans="18:23" x14ac:dyDescent="0.2">
      <c r="R9" t="s">
        <v>57</v>
      </c>
      <c r="S9">
        <v>7.58</v>
      </c>
      <c r="T9">
        <v>7.6</v>
      </c>
      <c r="V9" s="223"/>
    </row>
    <row r="10" spans="18:23" x14ac:dyDescent="0.2">
      <c r="R10" t="s">
        <v>61</v>
      </c>
      <c r="S10">
        <v>4.18</v>
      </c>
      <c r="T10">
        <v>4.2</v>
      </c>
    </row>
    <row r="11" spans="18:23" x14ac:dyDescent="0.2">
      <c r="R11" t="s">
        <v>62</v>
      </c>
      <c r="S11">
        <v>2.81</v>
      </c>
      <c r="T11">
        <v>2.7</v>
      </c>
    </row>
    <row r="12" spans="18:23" x14ac:dyDescent="0.2">
      <c r="S12">
        <v>63.77</v>
      </c>
      <c r="T12">
        <v>-2.4</v>
      </c>
    </row>
    <row r="13" spans="18:23" x14ac:dyDescent="0.2">
      <c r="S13" s="196">
        <v>38.67</v>
      </c>
    </row>
    <row r="14" spans="18:23" x14ac:dyDescent="0.2">
      <c r="S14" s="16">
        <f>S12+S13+'[1]25'!$C$60</f>
        <v>99.998398325427772</v>
      </c>
    </row>
    <row r="45" spans="5:8" x14ac:dyDescent="0.2">
      <c r="E45" t="s">
        <v>159</v>
      </c>
      <c r="H45" s="13">
        <f>8.9+0.7+25+2.2+63.2</f>
        <v>100</v>
      </c>
    </row>
  </sheetData>
  <pageMargins left="0.85" right="0.27" top="0.59055118110236227" bottom="0.59055118110236227" header="0.31496062992125984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"/>
  <sheetViews>
    <sheetView zoomScale="160" zoomScaleNormal="160" workbookViewId="0">
      <selection activeCell="I4" sqref="I4"/>
    </sheetView>
  </sheetViews>
  <sheetFormatPr defaultRowHeight="12" x14ac:dyDescent="0.2"/>
  <cols>
    <col min="1" max="1" width="9.140625" style="126"/>
    <col min="2" max="2" width="4.42578125" style="126" customWidth="1"/>
    <col min="3" max="3" width="16" style="126" customWidth="1"/>
    <col min="4" max="4" width="13" style="126" customWidth="1"/>
    <col min="5" max="5" width="12.7109375" style="126" customWidth="1"/>
    <col min="6" max="6" width="11.85546875" style="126" customWidth="1"/>
    <col min="7" max="7" width="10" style="126" customWidth="1"/>
    <col min="8" max="8" width="9.7109375" style="126" customWidth="1"/>
    <col min="9" max="14" width="9.140625" style="126"/>
    <col min="15" max="15" width="10.28515625" style="126" bestFit="1" customWidth="1"/>
    <col min="16" max="242" width="9.140625" style="126"/>
    <col min="243" max="243" width="4.42578125" style="126" customWidth="1"/>
    <col min="244" max="244" width="16" style="126" customWidth="1"/>
    <col min="245" max="245" width="13" style="126" customWidth="1"/>
    <col min="246" max="246" width="12.7109375" style="126" customWidth="1"/>
    <col min="247" max="247" width="11.85546875" style="126" customWidth="1"/>
    <col min="248" max="248" width="10" style="126" customWidth="1"/>
    <col min="249" max="249" width="9.7109375" style="126" customWidth="1"/>
    <col min="250" max="498" width="9.140625" style="126"/>
    <col min="499" max="499" width="4.42578125" style="126" customWidth="1"/>
    <col min="500" max="500" width="16" style="126" customWidth="1"/>
    <col min="501" max="501" width="13" style="126" customWidth="1"/>
    <col min="502" max="502" width="12.7109375" style="126" customWidth="1"/>
    <col min="503" max="503" width="11.85546875" style="126" customWidth="1"/>
    <col min="504" max="504" width="10" style="126" customWidth="1"/>
    <col min="505" max="505" width="9.7109375" style="126" customWidth="1"/>
    <col min="506" max="754" width="9.140625" style="126"/>
    <col min="755" max="755" width="4.42578125" style="126" customWidth="1"/>
    <col min="756" max="756" width="16" style="126" customWidth="1"/>
    <col min="757" max="757" width="13" style="126" customWidth="1"/>
    <col min="758" max="758" width="12.7109375" style="126" customWidth="1"/>
    <col min="759" max="759" width="11.85546875" style="126" customWidth="1"/>
    <col min="760" max="760" width="10" style="126" customWidth="1"/>
    <col min="761" max="761" width="9.7109375" style="126" customWidth="1"/>
    <col min="762" max="1010" width="9.140625" style="126"/>
    <col min="1011" max="1011" width="4.42578125" style="126" customWidth="1"/>
    <col min="1012" max="1012" width="16" style="126" customWidth="1"/>
    <col min="1013" max="1013" width="13" style="126" customWidth="1"/>
    <col min="1014" max="1014" width="12.7109375" style="126" customWidth="1"/>
    <col min="1015" max="1015" width="11.85546875" style="126" customWidth="1"/>
    <col min="1016" max="1016" width="10" style="126" customWidth="1"/>
    <col min="1017" max="1017" width="9.7109375" style="126" customWidth="1"/>
    <col min="1018" max="1266" width="9.140625" style="126"/>
    <col min="1267" max="1267" width="4.42578125" style="126" customWidth="1"/>
    <col min="1268" max="1268" width="16" style="126" customWidth="1"/>
    <col min="1269" max="1269" width="13" style="126" customWidth="1"/>
    <col min="1270" max="1270" width="12.7109375" style="126" customWidth="1"/>
    <col min="1271" max="1271" width="11.85546875" style="126" customWidth="1"/>
    <col min="1272" max="1272" width="10" style="126" customWidth="1"/>
    <col min="1273" max="1273" width="9.7109375" style="126" customWidth="1"/>
    <col min="1274" max="1522" width="9.140625" style="126"/>
    <col min="1523" max="1523" width="4.42578125" style="126" customWidth="1"/>
    <col min="1524" max="1524" width="16" style="126" customWidth="1"/>
    <col min="1525" max="1525" width="13" style="126" customWidth="1"/>
    <col min="1526" max="1526" width="12.7109375" style="126" customWidth="1"/>
    <col min="1527" max="1527" width="11.85546875" style="126" customWidth="1"/>
    <col min="1528" max="1528" width="10" style="126" customWidth="1"/>
    <col min="1529" max="1529" width="9.7109375" style="126" customWidth="1"/>
    <col min="1530" max="1778" width="9.140625" style="126"/>
    <col min="1779" max="1779" width="4.42578125" style="126" customWidth="1"/>
    <col min="1780" max="1780" width="16" style="126" customWidth="1"/>
    <col min="1781" max="1781" width="13" style="126" customWidth="1"/>
    <col min="1782" max="1782" width="12.7109375" style="126" customWidth="1"/>
    <col min="1783" max="1783" width="11.85546875" style="126" customWidth="1"/>
    <col min="1784" max="1784" width="10" style="126" customWidth="1"/>
    <col min="1785" max="1785" width="9.7109375" style="126" customWidth="1"/>
    <col min="1786" max="2034" width="9.140625" style="126"/>
    <col min="2035" max="2035" width="4.42578125" style="126" customWidth="1"/>
    <col min="2036" max="2036" width="16" style="126" customWidth="1"/>
    <col min="2037" max="2037" width="13" style="126" customWidth="1"/>
    <col min="2038" max="2038" width="12.7109375" style="126" customWidth="1"/>
    <col min="2039" max="2039" width="11.85546875" style="126" customWidth="1"/>
    <col min="2040" max="2040" width="10" style="126" customWidth="1"/>
    <col min="2041" max="2041" width="9.7109375" style="126" customWidth="1"/>
    <col min="2042" max="2290" width="9.140625" style="126"/>
    <col min="2291" max="2291" width="4.42578125" style="126" customWidth="1"/>
    <col min="2292" max="2292" width="16" style="126" customWidth="1"/>
    <col min="2293" max="2293" width="13" style="126" customWidth="1"/>
    <col min="2294" max="2294" width="12.7109375" style="126" customWidth="1"/>
    <col min="2295" max="2295" width="11.85546875" style="126" customWidth="1"/>
    <col min="2296" max="2296" width="10" style="126" customWidth="1"/>
    <col min="2297" max="2297" width="9.7109375" style="126" customWidth="1"/>
    <col min="2298" max="2546" width="9.140625" style="126"/>
    <col min="2547" max="2547" width="4.42578125" style="126" customWidth="1"/>
    <col min="2548" max="2548" width="16" style="126" customWidth="1"/>
    <col min="2549" max="2549" width="13" style="126" customWidth="1"/>
    <col min="2550" max="2550" width="12.7109375" style="126" customWidth="1"/>
    <col min="2551" max="2551" width="11.85546875" style="126" customWidth="1"/>
    <col min="2552" max="2552" width="10" style="126" customWidth="1"/>
    <col min="2553" max="2553" width="9.7109375" style="126" customWidth="1"/>
    <col min="2554" max="2802" width="9.140625" style="126"/>
    <col min="2803" max="2803" width="4.42578125" style="126" customWidth="1"/>
    <col min="2804" max="2804" width="16" style="126" customWidth="1"/>
    <col min="2805" max="2805" width="13" style="126" customWidth="1"/>
    <col min="2806" max="2806" width="12.7109375" style="126" customWidth="1"/>
    <col min="2807" max="2807" width="11.85546875" style="126" customWidth="1"/>
    <col min="2808" max="2808" width="10" style="126" customWidth="1"/>
    <col min="2809" max="2809" width="9.7109375" style="126" customWidth="1"/>
    <col min="2810" max="3058" width="9.140625" style="126"/>
    <col min="3059" max="3059" width="4.42578125" style="126" customWidth="1"/>
    <col min="3060" max="3060" width="16" style="126" customWidth="1"/>
    <col min="3061" max="3061" width="13" style="126" customWidth="1"/>
    <col min="3062" max="3062" width="12.7109375" style="126" customWidth="1"/>
    <col min="3063" max="3063" width="11.85546875" style="126" customWidth="1"/>
    <col min="3064" max="3064" width="10" style="126" customWidth="1"/>
    <col min="3065" max="3065" width="9.7109375" style="126" customWidth="1"/>
    <col min="3066" max="3314" width="9.140625" style="126"/>
    <col min="3315" max="3315" width="4.42578125" style="126" customWidth="1"/>
    <col min="3316" max="3316" width="16" style="126" customWidth="1"/>
    <col min="3317" max="3317" width="13" style="126" customWidth="1"/>
    <col min="3318" max="3318" width="12.7109375" style="126" customWidth="1"/>
    <col min="3319" max="3319" width="11.85546875" style="126" customWidth="1"/>
    <col min="3320" max="3320" width="10" style="126" customWidth="1"/>
    <col min="3321" max="3321" width="9.7109375" style="126" customWidth="1"/>
    <col min="3322" max="3570" width="9.140625" style="126"/>
    <col min="3571" max="3571" width="4.42578125" style="126" customWidth="1"/>
    <col min="3572" max="3572" width="16" style="126" customWidth="1"/>
    <col min="3573" max="3573" width="13" style="126" customWidth="1"/>
    <col min="3574" max="3574" width="12.7109375" style="126" customWidth="1"/>
    <col min="3575" max="3575" width="11.85546875" style="126" customWidth="1"/>
    <col min="3576" max="3576" width="10" style="126" customWidth="1"/>
    <col min="3577" max="3577" width="9.7109375" style="126" customWidth="1"/>
    <col min="3578" max="3826" width="9.140625" style="126"/>
    <col min="3827" max="3827" width="4.42578125" style="126" customWidth="1"/>
    <col min="3828" max="3828" width="16" style="126" customWidth="1"/>
    <col min="3829" max="3829" width="13" style="126" customWidth="1"/>
    <col min="3830" max="3830" width="12.7109375" style="126" customWidth="1"/>
    <col min="3831" max="3831" width="11.85546875" style="126" customWidth="1"/>
    <col min="3832" max="3832" width="10" style="126" customWidth="1"/>
    <col min="3833" max="3833" width="9.7109375" style="126" customWidth="1"/>
    <col min="3834" max="4082" width="9.140625" style="126"/>
    <col min="4083" max="4083" width="4.42578125" style="126" customWidth="1"/>
    <col min="4084" max="4084" width="16" style="126" customWidth="1"/>
    <col min="4085" max="4085" width="13" style="126" customWidth="1"/>
    <col min="4086" max="4086" width="12.7109375" style="126" customWidth="1"/>
    <col min="4087" max="4087" width="11.85546875" style="126" customWidth="1"/>
    <col min="4088" max="4088" width="10" style="126" customWidth="1"/>
    <col min="4089" max="4089" width="9.7109375" style="126" customWidth="1"/>
    <col min="4090" max="4338" width="9.140625" style="126"/>
    <col min="4339" max="4339" width="4.42578125" style="126" customWidth="1"/>
    <col min="4340" max="4340" width="16" style="126" customWidth="1"/>
    <col min="4341" max="4341" width="13" style="126" customWidth="1"/>
    <col min="4342" max="4342" width="12.7109375" style="126" customWidth="1"/>
    <col min="4343" max="4343" width="11.85546875" style="126" customWidth="1"/>
    <col min="4344" max="4344" width="10" style="126" customWidth="1"/>
    <col min="4345" max="4345" width="9.7109375" style="126" customWidth="1"/>
    <col min="4346" max="4594" width="9.140625" style="126"/>
    <col min="4595" max="4595" width="4.42578125" style="126" customWidth="1"/>
    <col min="4596" max="4596" width="16" style="126" customWidth="1"/>
    <col min="4597" max="4597" width="13" style="126" customWidth="1"/>
    <col min="4598" max="4598" width="12.7109375" style="126" customWidth="1"/>
    <col min="4599" max="4599" width="11.85546875" style="126" customWidth="1"/>
    <col min="4600" max="4600" width="10" style="126" customWidth="1"/>
    <col min="4601" max="4601" width="9.7109375" style="126" customWidth="1"/>
    <col min="4602" max="4850" width="9.140625" style="126"/>
    <col min="4851" max="4851" width="4.42578125" style="126" customWidth="1"/>
    <col min="4852" max="4852" width="16" style="126" customWidth="1"/>
    <col min="4853" max="4853" width="13" style="126" customWidth="1"/>
    <col min="4854" max="4854" width="12.7109375" style="126" customWidth="1"/>
    <col min="4855" max="4855" width="11.85546875" style="126" customWidth="1"/>
    <col min="4856" max="4856" width="10" style="126" customWidth="1"/>
    <col min="4857" max="4857" width="9.7109375" style="126" customWidth="1"/>
    <col min="4858" max="5106" width="9.140625" style="126"/>
    <col min="5107" max="5107" width="4.42578125" style="126" customWidth="1"/>
    <col min="5108" max="5108" width="16" style="126" customWidth="1"/>
    <col min="5109" max="5109" width="13" style="126" customWidth="1"/>
    <col min="5110" max="5110" width="12.7109375" style="126" customWidth="1"/>
    <col min="5111" max="5111" width="11.85546875" style="126" customWidth="1"/>
    <col min="5112" max="5112" width="10" style="126" customWidth="1"/>
    <col min="5113" max="5113" width="9.7109375" style="126" customWidth="1"/>
    <col min="5114" max="5362" width="9.140625" style="126"/>
    <col min="5363" max="5363" width="4.42578125" style="126" customWidth="1"/>
    <col min="5364" max="5364" width="16" style="126" customWidth="1"/>
    <col min="5365" max="5365" width="13" style="126" customWidth="1"/>
    <col min="5366" max="5366" width="12.7109375" style="126" customWidth="1"/>
    <col min="5367" max="5367" width="11.85546875" style="126" customWidth="1"/>
    <col min="5368" max="5368" width="10" style="126" customWidth="1"/>
    <col min="5369" max="5369" width="9.7109375" style="126" customWidth="1"/>
    <col min="5370" max="5618" width="9.140625" style="126"/>
    <col min="5619" max="5619" width="4.42578125" style="126" customWidth="1"/>
    <col min="5620" max="5620" width="16" style="126" customWidth="1"/>
    <col min="5621" max="5621" width="13" style="126" customWidth="1"/>
    <col min="5622" max="5622" width="12.7109375" style="126" customWidth="1"/>
    <col min="5623" max="5623" width="11.85546875" style="126" customWidth="1"/>
    <col min="5624" max="5624" width="10" style="126" customWidth="1"/>
    <col min="5625" max="5625" width="9.7109375" style="126" customWidth="1"/>
    <col min="5626" max="5874" width="9.140625" style="126"/>
    <col min="5875" max="5875" width="4.42578125" style="126" customWidth="1"/>
    <col min="5876" max="5876" width="16" style="126" customWidth="1"/>
    <col min="5877" max="5877" width="13" style="126" customWidth="1"/>
    <col min="5878" max="5878" width="12.7109375" style="126" customWidth="1"/>
    <col min="5879" max="5879" width="11.85546875" style="126" customWidth="1"/>
    <col min="5880" max="5880" width="10" style="126" customWidth="1"/>
    <col min="5881" max="5881" width="9.7109375" style="126" customWidth="1"/>
    <col min="5882" max="6130" width="9.140625" style="126"/>
    <col min="6131" max="6131" width="4.42578125" style="126" customWidth="1"/>
    <col min="6132" max="6132" width="16" style="126" customWidth="1"/>
    <col min="6133" max="6133" width="13" style="126" customWidth="1"/>
    <col min="6134" max="6134" width="12.7109375" style="126" customWidth="1"/>
    <col min="6135" max="6135" width="11.85546875" style="126" customWidth="1"/>
    <col min="6136" max="6136" width="10" style="126" customWidth="1"/>
    <col min="6137" max="6137" width="9.7109375" style="126" customWidth="1"/>
    <col min="6138" max="6386" width="9.140625" style="126"/>
    <col min="6387" max="6387" width="4.42578125" style="126" customWidth="1"/>
    <col min="6388" max="6388" width="16" style="126" customWidth="1"/>
    <col min="6389" max="6389" width="13" style="126" customWidth="1"/>
    <col min="6390" max="6390" width="12.7109375" style="126" customWidth="1"/>
    <col min="6391" max="6391" width="11.85546875" style="126" customWidth="1"/>
    <col min="6392" max="6392" width="10" style="126" customWidth="1"/>
    <col min="6393" max="6393" width="9.7109375" style="126" customWidth="1"/>
    <col min="6394" max="6642" width="9.140625" style="126"/>
    <col min="6643" max="6643" width="4.42578125" style="126" customWidth="1"/>
    <col min="6644" max="6644" width="16" style="126" customWidth="1"/>
    <col min="6645" max="6645" width="13" style="126" customWidth="1"/>
    <col min="6646" max="6646" width="12.7109375" style="126" customWidth="1"/>
    <col min="6647" max="6647" width="11.85546875" style="126" customWidth="1"/>
    <col min="6648" max="6648" width="10" style="126" customWidth="1"/>
    <col min="6649" max="6649" width="9.7109375" style="126" customWidth="1"/>
    <col min="6650" max="6898" width="9.140625" style="126"/>
    <col min="6899" max="6899" width="4.42578125" style="126" customWidth="1"/>
    <col min="6900" max="6900" width="16" style="126" customWidth="1"/>
    <col min="6901" max="6901" width="13" style="126" customWidth="1"/>
    <col min="6902" max="6902" width="12.7109375" style="126" customWidth="1"/>
    <col min="6903" max="6903" width="11.85546875" style="126" customWidth="1"/>
    <col min="6904" max="6904" width="10" style="126" customWidth="1"/>
    <col min="6905" max="6905" width="9.7109375" style="126" customWidth="1"/>
    <col min="6906" max="7154" width="9.140625" style="126"/>
    <col min="7155" max="7155" width="4.42578125" style="126" customWidth="1"/>
    <col min="7156" max="7156" width="16" style="126" customWidth="1"/>
    <col min="7157" max="7157" width="13" style="126" customWidth="1"/>
    <col min="7158" max="7158" width="12.7109375" style="126" customWidth="1"/>
    <col min="7159" max="7159" width="11.85546875" style="126" customWidth="1"/>
    <col min="7160" max="7160" width="10" style="126" customWidth="1"/>
    <col min="7161" max="7161" width="9.7109375" style="126" customWidth="1"/>
    <col min="7162" max="7410" width="9.140625" style="126"/>
    <col min="7411" max="7411" width="4.42578125" style="126" customWidth="1"/>
    <col min="7412" max="7412" width="16" style="126" customWidth="1"/>
    <col min="7413" max="7413" width="13" style="126" customWidth="1"/>
    <col min="7414" max="7414" width="12.7109375" style="126" customWidth="1"/>
    <col min="7415" max="7415" width="11.85546875" style="126" customWidth="1"/>
    <col min="7416" max="7416" width="10" style="126" customWidth="1"/>
    <col min="7417" max="7417" width="9.7109375" style="126" customWidth="1"/>
    <col min="7418" max="7666" width="9.140625" style="126"/>
    <col min="7667" max="7667" width="4.42578125" style="126" customWidth="1"/>
    <col min="7668" max="7668" width="16" style="126" customWidth="1"/>
    <col min="7669" max="7669" width="13" style="126" customWidth="1"/>
    <col min="7670" max="7670" width="12.7109375" style="126" customWidth="1"/>
    <col min="7671" max="7671" width="11.85546875" style="126" customWidth="1"/>
    <col min="7672" max="7672" width="10" style="126" customWidth="1"/>
    <col min="7673" max="7673" width="9.7109375" style="126" customWidth="1"/>
    <col min="7674" max="7922" width="9.140625" style="126"/>
    <col min="7923" max="7923" width="4.42578125" style="126" customWidth="1"/>
    <col min="7924" max="7924" width="16" style="126" customWidth="1"/>
    <col min="7925" max="7925" width="13" style="126" customWidth="1"/>
    <col min="7926" max="7926" width="12.7109375" style="126" customWidth="1"/>
    <col min="7927" max="7927" width="11.85546875" style="126" customWidth="1"/>
    <col min="7928" max="7928" width="10" style="126" customWidth="1"/>
    <col min="7929" max="7929" width="9.7109375" style="126" customWidth="1"/>
    <col min="7930" max="8178" width="9.140625" style="126"/>
    <col min="8179" max="8179" width="4.42578125" style="126" customWidth="1"/>
    <col min="8180" max="8180" width="16" style="126" customWidth="1"/>
    <col min="8181" max="8181" width="13" style="126" customWidth="1"/>
    <col min="8182" max="8182" width="12.7109375" style="126" customWidth="1"/>
    <col min="8183" max="8183" width="11.85546875" style="126" customWidth="1"/>
    <col min="8184" max="8184" width="10" style="126" customWidth="1"/>
    <col min="8185" max="8185" width="9.7109375" style="126" customWidth="1"/>
    <col min="8186" max="8434" width="9.140625" style="126"/>
    <col min="8435" max="8435" width="4.42578125" style="126" customWidth="1"/>
    <col min="8436" max="8436" width="16" style="126" customWidth="1"/>
    <col min="8437" max="8437" width="13" style="126" customWidth="1"/>
    <col min="8438" max="8438" width="12.7109375" style="126" customWidth="1"/>
    <col min="8439" max="8439" width="11.85546875" style="126" customWidth="1"/>
    <col min="8440" max="8440" width="10" style="126" customWidth="1"/>
    <col min="8441" max="8441" width="9.7109375" style="126" customWidth="1"/>
    <col min="8442" max="8690" width="9.140625" style="126"/>
    <col min="8691" max="8691" width="4.42578125" style="126" customWidth="1"/>
    <col min="8692" max="8692" width="16" style="126" customWidth="1"/>
    <col min="8693" max="8693" width="13" style="126" customWidth="1"/>
    <col min="8694" max="8694" width="12.7109375" style="126" customWidth="1"/>
    <col min="8695" max="8695" width="11.85546875" style="126" customWidth="1"/>
    <col min="8696" max="8696" width="10" style="126" customWidth="1"/>
    <col min="8697" max="8697" width="9.7109375" style="126" customWidth="1"/>
    <col min="8698" max="8946" width="9.140625" style="126"/>
    <col min="8947" max="8947" width="4.42578125" style="126" customWidth="1"/>
    <col min="8948" max="8948" width="16" style="126" customWidth="1"/>
    <col min="8949" max="8949" width="13" style="126" customWidth="1"/>
    <col min="8950" max="8950" width="12.7109375" style="126" customWidth="1"/>
    <col min="8951" max="8951" width="11.85546875" style="126" customWidth="1"/>
    <col min="8952" max="8952" width="10" style="126" customWidth="1"/>
    <col min="8953" max="8953" width="9.7109375" style="126" customWidth="1"/>
    <col min="8954" max="9202" width="9.140625" style="126"/>
    <col min="9203" max="9203" width="4.42578125" style="126" customWidth="1"/>
    <col min="9204" max="9204" width="16" style="126" customWidth="1"/>
    <col min="9205" max="9205" width="13" style="126" customWidth="1"/>
    <col min="9206" max="9206" width="12.7109375" style="126" customWidth="1"/>
    <col min="9207" max="9207" width="11.85546875" style="126" customWidth="1"/>
    <col min="9208" max="9208" width="10" style="126" customWidth="1"/>
    <col min="9209" max="9209" width="9.7109375" style="126" customWidth="1"/>
    <col min="9210" max="9458" width="9.140625" style="126"/>
    <col min="9459" max="9459" width="4.42578125" style="126" customWidth="1"/>
    <col min="9460" max="9460" width="16" style="126" customWidth="1"/>
    <col min="9461" max="9461" width="13" style="126" customWidth="1"/>
    <col min="9462" max="9462" width="12.7109375" style="126" customWidth="1"/>
    <col min="9463" max="9463" width="11.85546875" style="126" customWidth="1"/>
    <col min="9464" max="9464" width="10" style="126" customWidth="1"/>
    <col min="9465" max="9465" width="9.7109375" style="126" customWidth="1"/>
    <col min="9466" max="9714" width="9.140625" style="126"/>
    <col min="9715" max="9715" width="4.42578125" style="126" customWidth="1"/>
    <col min="9716" max="9716" width="16" style="126" customWidth="1"/>
    <col min="9717" max="9717" width="13" style="126" customWidth="1"/>
    <col min="9718" max="9718" width="12.7109375" style="126" customWidth="1"/>
    <col min="9719" max="9719" width="11.85546875" style="126" customWidth="1"/>
    <col min="9720" max="9720" width="10" style="126" customWidth="1"/>
    <col min="9721" max="9721" width="9.7109375" style="126" customWidth="1"/>
    <col min="9722" max="9970" width="9.140625" style="126"/>
    <col min="9971" max="9971" width="4.42578125" style="126" customWidth="1"/>
    <col min="9972" max="9972" width="16" style="126" customWidth="1"/>
    <col min="9973" max="9973" width="13" style="126" customWidth="1"/>
    <col min="9974" max="9974" width="12.7109375" style="126" customWidth="1"/>
    <col min="9975" max="9975" width="11.85546875" style="126" customWidth="1"/>
    <col min="9976" max="9976" width="10" style="126" customWidth="1"/>
    <col min="9977" max="9977" width="9.7109375" style="126" customWidth="1"/>
    <col min="9978" max="10226" width="9.140625" style="126"/>
    <col min="10227" max="10227" width="4.42578125" style="126" customWidth="1"/>
    <col min="10228" max="10228" width="16" style="126" customWidth="1"/>
    <col min="10229" max="10229" width="13" style="126" customWidth="1"/>
    <col min="10230" max="10230" width="12.7109375" style="126" customWidth="1"/>
    <col min="10231" max="10231" width="11.85546875" style="126" customWidth="1"/>
    <col min="10232" max="10232" width="10" style="126" customWidth="1"/>
    <col min="10233" max="10233" width="9.7109375" style="126" customWidth="1"/>
    <col min="10234" max="10482" width="9.140625" style="126"/>
    <col min="10483" max="10483" width="4.42578125" style="126" customWidth="1"/>
    <col min="10484" max="10484" width="16" style="126" customWidth="1"/>
    <col min="10485" max="10485" width="13" style="126" customWidth="1"/>
    <col min="10486" max="10486" width="12.7109375" style="126" customWidth="1"/>
    <col min="10487" max="10487" width="11.85546875" style="126" customWidth="1"/>
    <col min="10488" max="10488" width="10" style="126" customWidth="1"/>
    <col min="10489" max="10489" width="9.7109375" style="126" customWidth="1"/>
    <col min="10490" max="10738" width="9.140625" style="126"/>
    <col min="10739" max="10739" width="4.42578125" style="126" customWidth="1"/>
    <col min="10740" max="10740" width="16" style="126" customWidth="1"/>
    <col min="10741" max="10741" width="13" style="126" customWidth="1"/>
    <col min="10742" max="10742" width="12.7109375" style="126" customWidth="1"/>
    <col min="10743" max="10743" width="11.85546875" style="126" customWidth="1"/>
    <col min="10744" max="10744" width="10" style="126" customWidth="1"/>
    <col min="10745" max="10745" width="9.7109375" style="126" customWidth="1"/>
    <col min="10746" max="10994" width="9.140625" style="126"/>
    <col min="10995" max="10995" width="4.42578125" style="126" customWidth="1"/>
    <col min="10996" max="10996" width="16" style="126" customWidth="1"/>
    <col min="10997" max="10997" width="13" style="126" customWidth="1"/>
    <col min="10998" max="10998" width="12.7109375" style="126" customWidth="1"/>
    <col min="10999" max="10999" width="11.85546875" style="126" customWidth="1"/>
    <col min="11000" max="11000" width="10" style="126" customWidth="1"/>
    <col min="11001" max="11001" width="9.7109375" style="126" customWidth="1"/>
    <col min="11002" max="11250" width="9.140625" style="126"/>
    <col min="11251" max="11251" width="4.42578125" style="126" customWidth="1"/>
    <col min="11252" max="11252" width="16" style="126" customWidth="1"/>
    <col min="11253" max="11253" width="13" style="126" customWidth="1"/>
    <col min="11254" max="11254" width="12.7109375" style="126" customWidth="1"/>
    <col min="11255" max="11255" width="11.85546875" style="126" customWidth="1"/>
    <col min="11256" max="11256" width="10" style="126" customWidth="1"/>
    <col min="11257" max="11257" width="9.7109375" style="126" customWidth="1"/>
    <col min="11258" max="11506" width="9.140625" style="126"/>
    <col min="11507" max="11507" width="4.42578125" style="126" customWidth="1"/>
    <col min="11508" max="11508" width="16" style="126" customWidth="1"/>
    <col min="11509" max="11509" width="13" style="126" customWidth="1"/>
    <col min="11510" max="11510" width="12.7109375" style="126" customWidth="1"/>
    <col min="11511" max="11511" width="11.85546875" style="126" customWidth="1"/>
    <col min="11512" max="11512" width="10" style="126" customWidth="1"/>
    <col min="11513" max="11513" width="9.7109375" style="126" customWidth="1"/>
    <col min="11514" max="11762" width="9.140625" style="126"/>
    <col min="11763" max="11763" width="4.42578125" style="126" customWidth="1"/>
    <col min="11764" max="11764" width="16" style="126" customWidth="1"/>
    <col min="11765" max="11765" width="13" style="126" customWidth="1"/>
    <col min="11766" max="11766" width="12.7109375" style="126" customWidth="1"/>
    <col min="11767" max="11767" width="11.85546875" style="126" customWidth="1"/>
    <col min="11768" max="11768" width="10" style="126" customWidth="1"/>
    <col min="11769" max="11769" width="9.7109375" style="126" customWidth="1"/>
    <col min="11770" max="12018" width="9.140625" style="126"/>
    <col min="12019" max="12019" width="4.42578125" style="126" customWidth="1"/>
    <col min="12020" max="12020" width="16" style="126" customWidth="1"/>
    <col min="12021" max="12021" width="13" style="126" customWidth="1"/>
    <col min="12022" max="12022" width="12.7109375" style="126" customWidth="1"/>
    <col min="12023" max="12023" width="11.85546875" style="126" customWidth="1"/>
    <col min="12024" max="12024" width="10" style="126" customWidth="1"/>
    <col min="12025" max="12025" width="9.7109375" style="126" customWidth="1"/>
    <col min="12026" max="12274" width="9.140625" style="126"/>
    <col min="12275" max="12275" width="4.42578125" style="126" customWidth="1"/>
    <col min="12276" max="12276" width="16" style="126" customWidth="1"/>
    <col min="12277" max="12277" width="13" style="126" customWidth="1"/>
    <col min="12278" max="12278" width="12.7109375" style="126" customWidth="1"/>
    <col min="12279" max="12279" width="11.85546875" style="126" customWidth="1"/>
    <col min="12280" max="12280" width="10" style="126" customWidth="1"/>
    <col min="12281" max="12281" width="9.7109375" style="126" customWidth="1"/>
    <col min="12282" max="12530" width="9.140625" style="126"/>
    <col min="12531" max="12531" width="4.42578125" style="126" customWidth="1"/>
    <col min="12532" max="12532" width="16" style="126" customWidth="1"/>
    <col min="12533" max="12533" width="13" style="126" customWidth="1"/>
    <col min="12534" max="12534" width="12.7109375" style="126" customWidth="1"/>
    <col min="12535" max="12535" width="11.85546875" style="126" customWidth="1"/>
    <col min="12536" max="12536" width="10" style="126" customWidth="1"/>
    <col min="12537" max="12537" width="9.7109375" style="126" customWidth="1"/>
    <col min="12538" max="12786" width="9.140625" style="126"/>
    <col min="12787" max="12787" width="4.42578125" style="126" customWidth="1"/>
    <col min="12788" max="12788" width="16" style="126" customWidth="1"/>
    <col min="12789" max="12789" width="13" style="126" customWidth="1"/>
    <col min="12790" max="12790" width="12.7109375" style="126" customWidth="1"/>
    <col min="12791" max="12791" width="11.85546875" style="126" customWidth="1"/>
    <col min="12792" max="12792" width="10" style="126" customWidth="1"/>
    <col min="12793" max="12793" width="9.7109375" style="126" customWidth="1"/>
    <col min="12794" max="13042" width="9.140625" style="126"/>
    <col min="13043" max="13043" width="4.42578125" style="126" customWidth="1"/>
    <col min="13044" max="13044" width="16" style="126" customWidth="1"/>
    <col min="13045" max="13045" width="13" style="126" customWidth="1"/>
    <col min="13046" max="13046" width="12.7109375" style="126" customWidth="1"/>
    <col min="13047" max="13047" width="11.85546875" style="126" customWidth="1"/>
    <col min="13048" max="13048" width="10" style="126" customWidth="1"/>
    <col min="13049" max="13049" width="9.7109375" style="126" customWidth="1"/>
    <col min="13050" max="13298" width="9.140625" style="126"/>
    <col min="13299" max="13299" width="4.42578125" style="126" customWidth="1"/>
    <col min="13300" max="13300" width="16" style="126" customWidth="1"/>
    <col min="13301" max="13301" width="13" style="126" customWidth="1"/>
    <col min="13302" max="13302" width="12.7109375" style="126" customWidth="1"/>
    <col min="13303" max="13303" width="11.85546875" style="126" customWidth="1"/>
    <col min="13304" max="13304" width="10" style="126" customWidth="1"/>
    <col min="13305" max="13305" width="9.7109375" style="126" customWidth="1"/>
    <col min="13306" max="13554" width="9.140625" style="126"/>
    <col min="13555" max="13555" width="4.42578125" style="126" customWidth="1"/>
    <col min="13556" max="13556" width="16" style="126" customWidth="1"/>
    <col min="13557" max="13557" width="13" style="126" customWidth="1"/>
    <col min="13558" max="13558" width="12.7109375" style="126" customWidth="1"/>
    <col min="13559" max="13559" width="11.85546875" style="126" customWidth="1"/>
    <col min="13560" max="13560" width="10" style="126" customWidth="1"/>
    <col min="13561" max="13561" width="9.7109375" style="126" customWidth="1"/>
    <col min="13562" max="13810" width="9.140625" style="126"/>
    <col min="13811" max="13811" width="4.42578125" style="126" customWidth="1"/>
    <col min="13812" max="13812" width="16" style="126" customWidth="1"/>
    <col min="13813" max="13813" width="13" style="126" customWidth="1"/>
    <col min="13814" max="13814" width="12.7109375" style="126" customWidth="1"/>
    <col min="13815" max="13815" width="11.85546875" style="126" customWidth="1"/>
    <col min="13816" max="13816" width="10" style="126" customWidth="1"/>
    <col min="13817" max="13817" width="9.7109375" style="126" customWidth="1"/>
    <col min="13818" max="14066" width="9.140625" style="126"/>
    <col min="14067" max="14067" width="4.42578125" style="126" customWidth="1"/>
    <col min="14068" max="14068" width="16" style="126" customWidth="1"/>
    <col min="14069" max="14069" width="13" style="126" customWidth="1"/>
    <col min="14070" max="14070" width="12.7109375" style="126" customWidth="1"/>
    <col min="14071" max="14071" width="11.85546875" style="126" customWidth="1"/>
    <col min="14072" max="14072" width="10" style="126" customWidth="1"/>
    <col min="14073" max="14073" width="9.7109375" style="126" customWidth="1"/>
    <col min="14074" max="14322" width="9.140625" style="126"/>
    <col min="14323" max="14323" width="4.42578125" style="126" customWidth="1"/>
    <col min="14324" max="14324" width="16" style="126" customWidth="1"/>
    <col min="14325" max="14325" width="13" style="126" customWidth="1"/>
    <col min="14326" max="14326" width="12.7109375" style="126" customWidth="1"/>
    <col min="14327" max="14327" width="11.85546875" style="126" customWidth="1"/>
    <col min="14328" max="14328" width="10" style="126" customWidth="1"/>
    <col min="14329" max="14329" width="9.7109375" style="126" customWidth="1"/>
    <col min="14330" max="14578" width="9.140625" style="126"/>
    <col min="14579" max="14579" width="4.42578125" style="126" customWidth="1"/>
    <col min="14580" max="14580" width="16" style="126" customWidth="1"/>
    <col min="14581" max="14581" width="13" style="126" customWidth="1"/>
    <col min="14582" max="14582" width="12.7109375" style="126" customWidth="1"/>
    <col min="14583" max="14583" width="11.85546875" style="126" customWidth="1"/>
    <col min="14584" max="14584" width="10" style="126" customWidth="1"/>
    <col min="14585" max="14585" width="9.7109375" style="126" customWidth="1"/>
    <col min="14586" max="14834" width="9.140625" style="126"/>
    <col min="14835" max="14835" width="4.42578125" style="126" customWidth="1"/>
    <col min="14836" max="14836" width="16" style="126" customWidth="1"/>
    <col min="14837" max="14837" width="13" style="126" customWidth="1"/>
    <col min="14838" max="14838" width="12.7109375" style="126" customWidth="1"/>
    <col min="14839" max="14839" width="11.85546875" style="126" customWidth="1"/>
    <col min="14840" max="14840" width="10" style="126" customWidth="1"/>
    <col min="14841" max="14841" width="9.7109375" style="126" customWidth="1"/>
    <col min="14842" max="15090" width="9.140625" style="126"/>
    <col min="15091" max="15091" width="4.42578125" style="126" customWidth="1"/>
    <col min="15092" max="15092" width="16" style="126" customWidth="1"/>
    <col min="15093" max="15093" width="13" style="126" customWidth="1"/>
    <col min="15094" max="15094" width="12.7109375" style="126" customWidth="1"/>
    <col min="15095" max="15095" width="11.85546875" style="126" customWidth="1"/>
    <col min="15096" max="15096" width="10" style="126" customWidth="1"/>
    <col min="15097" max="15097" width="9.7109375" style="126" customWidth="1"/>
    <col min="15098" max="15346" width="9.140625" style="126"/>
    <col min="15347" max="15347" width="4.42578125" style="126" customWidth="1"/>
    <col min="15348" max="15348" width="16" style="126" customWidth="1"/>
    <col min="15349" max="15349" width="13" style="126" customWidth="1"/>
    <col min="15350" max="15350" width="12.7109375" style="126" customWidth="1"/>
    <col min="15351" max="15351" width="11.85546875" style="126" customWidth="1"/>
    <col min="15352" max="15352" width="10" style="126" customWidth="1"/>
    <col min="15353" max="15353" width="9.7109375" style="126" customWidth="1"/>
    <col min="15354" max="15602" width="9.140625" style="126"/>
    <col min="15603" max="15603" width="4.42578125" style="126" customWidth="1"/>
    <col min="15604" max="15604" width="16" style="126" customWidth="1"/>
    <col min="15605" max="15605" width="13" style="126" customWidth="1"/>
    <col min="15606" max="15606" width="12.7109375" style="126" customWidth="1"/>
    <col min="15607" max="15607" width="11.85546875" style="126" customWidth="1"/>
    <col min="15608" max="15608" width="10" style="126" customWidth="1"/>
    <col min="15609" max="15609" width="9.7109375" style="126" customWidth="1"/>
    <col min="15610" max="15858" width="9.140625" style="126"/>
    <col min="15859" max="15859" width="4.42578125" style="126" customWidth="1"/>
    <col min="15860" max="15860" width="16" style="126" customWidth="1"/>
    <col min="15861" max="15861" width="13" style="126" customWidth="1"/>
    <col min="15862" max="15862" width="12.7109375" style="126" customWidth="1"/>
    <col min="15863" max="15863" width="11.85546875" style="126" customWidth="1"/>
    <col min="15864" max="15864" width="10" style="126" customWidth="1"/>
    <col min="15865" max="15865" width="9.7109375" style="126" customWidth="1"/>
    <col min="15866" max="16114" width="9.140625" style="126"/>
    <col min="16115" max="16115" width="4.42578125" style="126" customWidth="1"/>
    <col min="16116" max="16116" width="16" style="126" customWidth="1"/>
    <col min="16117" max="16117" width="13" style="126" customWidth="1"/>
    <col min="16118" max="16118" width="12.7109375" style="126" customWidth="1"/>
    <col min="16119" max="16119" width="11.85546875" style="126" customWidth="1"/>
    <col min="16120" max="16120" width="10" style="126" customWidth="1"/>
    <col min="16121" max="16121" width="9.7109375" style="126" customWidth="1"/>
    <col min="16122" max="16383" width="9.140625" style="126"/>
    <col min="16384" max="16384" width="9.140625" style="126" customWidth="1"/>
  </cols>
  <sheetData>
    <row r="2" spans="1:22" ht="60" x14ac:dyDescent="0.2">
      <c r="A2" s="231"/>
      <c r="B2" s="232"/>
      <c r="C2" s="72" t="s">
        <v>84</v>
      </c>
      <c r="D2" s="72" t="s">
        <v>85</v>
      </c>
      <c r="E2" s="171" t="s">
        <v>86</v>
      </c>
      <c r="F2" s="170" t="s">
        <v>87</v>
      </c>
      <c r="G2" s="126" t="s">
        <v>88</v>
      </c>
      <c r="H2" s="172" t="s">
        <v>89</v>
      </c>
    </row>
    <row r="3" spans="1:22" x14ac:dyDescent="0.2">
      <c r="A3" s="140" t="s">
        <v>167</v>
      </c>
      <c r="B3" s="225"/>
      <c r="C3" s="49">
        <v>0.54</v>
      </c>
      <c r="D3" s="49">
        <v>7.0000000000000007E-2</v>
      </c>
      <c r="E3" s="49">
        <v>0.05</v>
      </c>
      <c r="F3" s="49">
        <v>0.1</v>
      </c>
      <c r="G3" s="49">
        <v>0.27</v>
      </c>
      <c r="H3" s="49">
        <v>-0.04</v>
      </c>
    </row>
    <row r="4" spans="1:22" x14ac:dyDescent="0.2">
      <c r="A4" s="140" t="s">
        <v>166</v>
      </c>
      <c r="B4" s="225"/>
      <c r="C4" s="49">
        <v>0.49</v>
      </c>
      <c r="D4" s="49">
        <v>0.04</v>
      </c>
      <c r="E4" s="49">
        <v>0.08</v>
      </c>
      <c r="F4" s="49">
        <v>0.15</v>
      </c>
      <c r="G4" s="49">
        <v>0.27</v>
      </c>
      <c r="H4" s="49">
        <v>-0.03</v>
      </c>
    </row>
    <row r="5" spans="1:22" x14ac:dyDescent="0.2">
      <c r="A5" s="140" t="s">
        <v>72</v>
      </c>
      <c r="B5" s="87"/>
      <c r="C5" s="49">
        <v>0.49584237088442501</v>
      </c>
      <c r="D5" s="49">
        <v>3.5299999999999998E-2</v>
      </c>
      <c r="E5" s="49">
        <v>0.11081146196728066</v>
      </c>
      <c r="F5" s="49">
        <v>8.5370799735731404E-2</v>
      </c>
      <c r="G5" s="49">
        <v>0.25396623807521501</v>
      </c>
      <c r="H5" s="49">
        <v>1.8701635246641299E-2</v>
      </c>
      <c r="K5" s="224"/>
      <c r="L5" s="223"/>
      <c r="M5" s="49"/>
      <c r="N5" s="49"/>
      <c r="O5" s="49"/>
      <c r="P5" s="223"/>
      <c r="Q5" s="223"/>
      <c r="R5" s="49"/>
      <c r="S5" s="49"/>
      <c r="T5" s="49"/>
      <c r="U5" s="49"/>
    </row>
    <row r="6" spans="1:22" x14ac:dyDescent="0.2">
      <c r="A6" s="140" t="s">
        <v>73</v>
      </c>
      <c r="B6" s="88"/>
      <c r="C6" s="49">
        <v>0.49040005288014099</v>
      </c>
      <c r="D6" s="49">
        <v>1.95E-2</v>
      </c>
      <c r="E6" s="49">
        <v>8.6589962846507829E-2</v>
      </c>
      <c r="F6" s="49">
        <v>0.129830434393745</v>
      </c>
      <c r="G6" s="49">
        <v>0.25360318807859</v>
      </c>
      <c r="H6" s="49">
        <v>2.0079141409338228E-2</v>
      </c>
      <c r="L6" s="223"/>
      <c r="M6" s="49"/>
      <c r="N6" s="49"/>
      <c r="O6" s="49"/>
      <c r="P6" s="223"/>
      <c r="Q6" s="223"/>
      <c r="R6" s="49"/>
      <c r="S6" s="49"/>
      <c r="T6" s="49"/>
      <c r="U6" s="49"/>
    </row>
    <row r="7" spans="1:22" x14ac:dyDescent="0.2">
      <c r="A7" s="140" t="s">
        <v>74</v>
      </c>
      <c r="B7" s="89"/>
      <c r="C7" s="49">
        <v>0.47100558941647797</v>
      </c>
      <c r="D7" s="49">
        <v>4.6600000000000003E-2</v>
      </c>
      <c r="E7" s="49">
        <v>0.12302924011612199</v>
      </c>
      <c r="F7" s="49">
        <v>7.8063657837978098E-2</v>
      </c>
      <c r="G7" s="49">
        <v>0.24838686843898</v>
      </c>
      <c r="H7" s="49">
        <v>3.2892671431372061E-2</v>
      </c>
      <c r="K7" s="223"/>
      <c r="L7" s="223"/>
      <c r="M7" s="49"/>
      <c r="N7" s="49"/>
      <c r="O7" s="49"/>
      <c r="P7" s="223"/>
      <c r="Q7" s="224"/>
      <c r="R7" s="49"/>
      <c r="S7" s="49"/>
      <c r="T7" s="49"/>
      <c r="U7" s="49"/>
    </row>
    <row r="8" spans="1:22" x14ac:dyDescent="0.2">
      <c r="A8" s="140" t="s">
        <v>75</v>
      </c>
      <c r="B8" s="88"/>
      <c r="C8" s="49">
        <v>0.53845753256254492</v>
      </c>
      <c r="D8" s="49">
        <v>6.8400000000000002E-2</v>
      </c>
      <c r="E8" s="49">
        <v>3.8089378459599268E-2</v>
      </c>
      <c r="F8" s="49">
        <v>8.4181630838861293E-2</v>
      </c>
      <c r="G8" s="49">
        <v>0.253546800119197</v>
      </c>
      <c r="H8" s="49">
        <v>1.7296819648382263E-2</v>
      </c>
      <c r="K8" s="223"/>
      <c r="L8" s="223"/>
      <c r="M8" s="49"/>
      <c r="N8" s="49"/>
      <c r="O8" s="49"/>
      <c r="P8" s="223"/>
      <c r="Q8" s="223"/>
      <c r="R8" s="49"/>
      <c r="S8" s="49"/>
      <c r="T8" s="49"/>
      <c r="U8" s="49"/>
    </row>
    <row r="9" spans="1:22" x14ac:dyDescent="0.2">
      <c r="A9" s="140" t="s">
        <v>76</v>
      </c>
      <c r="B9" s="87"/>
      <c r="C9" s="49">
        <v>0.54629796290570098</v>
      </c>
      <c r="D9" s="49">
        <v>7.1800000000000003E-2</v>
      </c>
      <c r="E9" s="49">
        <v>4.1976107534763975E-2</v>
      </c>
      <c r="F9" s="49">
        <v>8.180114103172921E-2</v>
      </c>
      <c r="G9" s="49">
        <v>0.255463624514078</v>
      </c>
      <c r="H9" s="49">
        <v>2.7068204115255922E-3</v>
      </c>
      <c r="K9" s="49"/>
      <c r="L9" s="49"/>
      <c r="M9" s="49"/>
      <c r="N9" s="49"/>
      <c r="O9" s="49"/>
      <c r="P9" s="223"/>
      <c r="Q9" s="223"/>
      <c r="R9" s="49"/>
      <c r="S9" s="49"/>
      <c r="T9" s="49"/>
      <c r="U9" s="49"/>
    </row>
    <row r="10" spans="1:22" x14ac:dyDescent="0.2">
      <c r="A10" s="140" t="s">
        <v>77</v>
      </c>
      <c r="B10" s="141"/>
      <c r="C10" s="49">
        <v>0.47951967462223005</v>
      </c>
      <c r="D10" s="49">
        <v>0.10189999999999999</v>
      </c>
      <c r="E10" s="49">
        <v>4.5163627413991138E-2</v>
      </c>
      <c r="F10" s="49">
        <v>8.8747111072843901E-2</v>
      </c>
      <c r="G10" s="49">
        <v>0.24539310688819199</v>
      </c>
      <c r="H10" s="49">
        <v>3.9312602391055676E-2</v>
      </c>
      <c r="K10" s="223"/>
      <c r="L10" s="223"/>
      <c r="M10" s="49"/>
      <c r="N10" s="49"/>
      <c r="O10" s="49"/>
      <c r="P10" s="223"/>
      <c r="Q10" s="223"/>
      <c r="R10" s="49"/>
      <c r="S10" s="49"/>
      <c r="T10" s="49"/>
      <c r="U10" s="49"/>
    </row>
    <row r="11" spans="1:22" x14ac:dyDescent="0.2">
      <c r="A11" s="140" t="s">
        <v>78</v>
      </c>
      <c r="B11" s="87"/>
      <c r="C11" s="49">
        <v>0.50696409573940893</v>
      </c>
      <c r="D11" s="49">
        <v>0.10289999999999999</v>
      </c>
      <c r="E11" s="49">
        <v>3.6946741397186331E-2</v>
      </c>
      <c r="F11" s="49">
        <v>8.2209507080779898E-2</v>
      </c>
      <c r="G11" s="49">
        <v>0.25197626684404201</v>
      </c>
      <c r="H11" s="49">
        <v>1.9016036269162359E-2</v>
      </c>
      <c r="K11" s="223"/>
      <c r="L11" s="223"/>
      <c r="M11" s="49"/>
      <c r="N11" s="49"/>
      <c r="O11" s="49"/>
      <c r="P11" s="223"/>
      <c r="Q11" s="223"/>
      <c r="R11" s="49"/>
      <c r="S11" s="49"/>
      <c r="T11" s="49"/>
      <c r="U11" s="49"/>
    </row>
    <row r="12" spans="1:22" x14ac:dyDescent="0.2">
      <c r="A12" s="140" t="s">
        <v>79</v>
      </c>
      <c r="B12" s="142"/>
      <c r="C12" s="49">
        <v>0.48699151933566398</v>
      </c>
      <c r="D12" s="49">
        <v>8.3800000000000013E-2</v>
      </c>
      <c r="E12" s="49">
        <v>6.9938436115252356E-2</v>
      </c>
      <c r="F12" s="49">
        <v>9.8976452738463602E-2</v>
      </c>
      <c r="G12" s="49">
        <v>0.26351581630906601</v>
      </c>
      <c r="H12" s="49">
        <v>-3.1780193951092082E-3</v>
      </c>
      <c r="K12" s="49"/>
      <c r="L12" s="49"/>
      <c r="M12" s="49"/>
      <c r="N12" s="49"/>
      <c r="O12" s="49"/>
      <c r="P12" s="223"/>
      <c r="Q12" s="223"/>
      <c r="R12" s="49"/>
      <c r="S12" s="49"/>
      <c r="T12" s="49"/>
      <c r="U12" s="49"/>
    </row>
    <row r="13" spans="1:22" x14ac:dyDescent="0.2">
      <c r="A13" s="140" t="s">
        <v>80</v>
      </c>
      <c r="B13" s="141"/>
      <c r="C13" s="49">
        <v>0.49883552894850802</v>
      </c>
      <c r="D13" s="49">
        <v>0.11119999999999999</v>
      </c>
      <c r="E13" s="49">
        <v>4.3702737178303003E-2</v>
      </c>
      <c r="F13" s="49">
        <v>9.9444742063802494E-2</v>
      </c>
      <c r="G13" s="49">
        <v>0.26099569655926902</v>
      </c>
      <c r="H13" s="49">
        <v>-1.419597012813946E-2</v>
      </c>
      <c r="K13" s="49"/>
      <c r="L13" s="223"/>
      <c r="M13" s="49"/>
      <c r="N13" s="49"/>
      <c r="O13" s="49"/>
      <c r="P13" s="223"/>
      <c r="Q13" s="223"/>
      <c r="R13" s="49"/>
      <c r="S13" s="49"/>
      <c r="T13" s="49"/>
      <c r="U13" s="49"/>
    </row>
    <row r="14" spans="1:22" x14ac:dyDescent="0.2">
      <c r="A14" s="140" t="s">
        <v>81</v>
      </c>
      <c r="B14" s="89"/>
      <c r="C14" s="49">
        <v>0.53870544065733905</v>
      </c>
      <c r="D14" s="49">
        <v>9.01E-2</v>
      </c>
      <c r="E14" s="49">
        <v>2.7670473283652769E-2</v>
      </c>
      <c r="F14" s="49">
        <v>0.103739274980496</v>
      </c>
      <c r="G14" s="49">
        <v>0.26370775421715398</v>
      </c>
      <c r="H14" s="49">
        <v>-2.3881252100281726E-2</v>
      </c>
      <c r="K14" s="49"/>
      <c r="L14" s="49"/>
      <c r="M14" s="49"/>
      <c r="N14" s="49"/>
      <c r="O14" s="49"/>
      <c r="P14" s="223"/>
      <c r="Q14" s="223"/>
      <c r="R14" s="49"/>
      <c r="S14" s="49"/>
      <c r="T14" s="49"/>
      <c r="U14" s="49"/>
    </row>
    <row r="15" spans="1:22" x14ac:dyDescent="0.2">
      <c r="A15" s="140" t="s">
        <v>82</v>
      </c>
      <c r="B15" s="87"/>
      <c r="C15" s="49">
        <v>0.47440849037591698</v>
      </c>
      <c r="D15" s="49">
        <v>6.7299999999999999E-2</v>
      </c>
      <c r="E15" s="49">
        <v>8.0368619042620437E-2</v>
      </c>
      <c r="F15" s="49">
        <v>0.10202906145962899</v>
      </c>
      <c r="G15" s="49">
        <v>0.25866845987704101</v>
      </c>
      <c r="H15" s="49">
        <v>1.7233867916686321E-2</v>
      </c>
      <c r="L15" s="223"/>
      <c r="M15" s="49"/>
      <c r="N15" s="49"/>
      <c r="O15" s="49"/>
      <c r="P15" s="223"/>
      <c r="Q15" s="224"/>
      <c r="R15" s="49"/>
      <c r="S15" s="49"/>
      <c r="T15" s="49"/>
      <c r="U15" s="49"/>
      <c r="V15" s="49"/>
    </row>
    <row r="16" spans="1:22" x14ac:dyDescent="0.2">
      <c r="A16" s="140" t="s">
        <v>83</v>
      </c>
      <c r="B16" s="141"/>
      <c r="C16" s="49">
        <v>0.40759803013582796</v>
      </c>
      <c r="D16" s="49">
        <v>0.11410000000000001</v>
      </c>
      <c r="E16" s="49">
        <v>7.9040435291171537E-2</v>
      </c>
      <c r="F16" s="49">
        <v>9.3641240553403712E-2</v>
      </c>
      <c r="G16" s="49">
        <v>0.25008391345235803</v>
      </c>
      <c r="H16" s="49">
        <v>5.5551661119815243E-2</v>
      </c>
      <c r="L16" s="223"/>
      <c r="M16" s="49"/>
      <c r="N16" s="49"/>
      <c r="O16" s="49"/>
      <c r="P16" s="223"/>
      <c r="Q16" s="223"/>
      <c r="R16" s="49"/>
      <c r="S16" s="49"/>
      <c r="T16" s="49"/>
      <c r="U16" s="49"/>
    </row>
    <row r="17" spans="1:27" x14ac:dyDescent="0.2">
      <c r="A17" s="140" t="s">
        <v>71</v>
      </c>
      <c r="B17" s="143"/>
      <c r="C17" s="49">
        <v>0.401936608769837</v>
      </c>
      <c r="D17" s="49">
        <v>0.12789999999999999</v>
      </c>
      <c r="E17" s="49">
        <v>8.6816919955787386E-2</v>
      </c>
      <c r="F17" s="49">
        <v>0.10269917436530999</v>
      </c>
      <c r="G17" s="49">
        <v>0.25906781180123101</v>
      </c>
      <c r="H17" s="49">
        <v>2.1540786119014495E-2</v>
      </c>
      <c r="L17" s="223"/>
      <c r="M17" s="49"/>
      <c r="N17" s="49"/>
      <c r="O17" s="49"/>
      <c r="P17" s="223"/>
      <c r="Q17" s="223"/>
      <c r="R17" s="49"/>
      <c r="S17" s="49"/>
      <c r="T17" s="49"/>
      <c r="U17" s="49"/>
      <c r="V17" s="49"/>
      <c r="Z17" s="49"/>
      <c r="AA17" s="49"/>
    </row>
    <row r="18" spans="1:27" ht="12.75" thickBot="1" x14ac:dyDescent="0.25">
      <c r="A18" s="140" t="s">
        <v>70</v>
      </c>
      <c r="B18" s="144"/>
      <c r="C18" s="49">
        <v>0.496443185490894</v>
      </c>
      <c r="D18" s="49">
        <v>8.8000000000000009E-2</v>
      </c>
      <c r="E18" s="49">
        <v>5.4911285440582096E-2</v>
      </c>
      <c r="F18" s="49">
        <v>9.0100969764690203E-2</v>
      </c>
      <c r="G18" s="49">
        <v>0.25608233557564902</v>
      </c>
      <c r="H18" s="49">
        <v>1.443469675660395E-2</v>
      </c>
      <c r="L18" s="223"/>
      <c r="M18" s="49"/>
      <c r="N18" s="49"/>
      <c r="O18" s="49"/>
      <c r="P18" s="223"/>
      <c r="Q18" s="223"/>
      <c r="R18" s="49"/>
      <c r="S18" s="49"/>
      <c r="T18" s="49"/>
      <c r="U18" s="49"/>
      <c r="V18" s="49"/>
      <c r="X18" s="49"/>
      <c r="Y18" s="49"/>
      <c r="Z18" s="49"/>
      <c r="AA18" s="49"/>
    </row>
    <row r="19" spans="1:27" x14ac:dyDescent="0.2">
      <c r="P19" s="223"/>
    </row>
    <row r="20" spans="1:27" x14ac:dyDescent="0.2">
      <c r="P20" s="223"/>
    </row>
    <row r="21" spans="1:27" x14ac:dyDescent="0.2">
      <c r="P21" s="223"/>
    </row>
    <row r="22" spans="1:27" x14ac:dyDescent="0.2">
      <c r="P22" s="223"/>
    </row>
    <row r="23" spans="1:27" x14ac:dyDescent="0.2">
      <c r="P23" s="223"/>
    </row>
    <row r="24" spans="1:27" x14ac:dyDescent="0.2">
      <c r="P24" s="223"/>
    </row>
    <row r="25" spans="1:27" x14ac:dyDescent="0.2">
      <c r="P25" s="223"/>
      <c r="Q25" s="126" t="s">
        <v>163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3"/>
  <sheetViews>
    <sheetView zoomScale="112" zoomScaleNormal="112" workbookViewId="0">
      <selection activeCell="I20" sqref="I20"/>
    </sheetView>
  </sheetViews>
  <sheetFormatPr defaultRowHeight="12.75" x14ac:dyDescent="0.2"/>
  <cols>
    <col min="1" max="1" width="7" customWidth="1"/>
    <col min="2" max="2" width="12.140625" customWidth="1"/>
    <col min="4" max="4" width="15.42578125" bestFit="1" customWidth="1"/>
    <col min="9" max="9" width="14" customWidth="1"/>
    <col min="10" max="10" width="17.7109375" customWidth="1"/>
    <col min="257" max="257" width="7" customWidth="1"/>
    <col min="258" max="258" width="12.140625" customWidth="1"/>
    <col min="260" max="260" width="15.42578125" bestFit="1" customWidth="1"/>
    <col min="265" max="265" width="14" customWidth="1"/>
    <col min="266" max="266" width="17.7109375" customWidth="1"/>
    <col min="513" max="513" width="7" customWidth="1"/>
    <col min="514" max="514" width="12.140625" customWidth="1"/>
    <col min="516" max="516" width="15.42578125" bestFit="1" customWidth="1"/>
    <col min="521" max="521" width="14" customWidth="1"/>
    <col min="522" max="522" width="17.7109375" customWidth="1"/>
    <col min="769" max="769" width="7" customWidth="1"/>
    <col min="770" max="770" width="12.140625" customWidth="1"/>
    <col min="772" max="772" width="15.42578125" bestFit="1" customWidth="1"/>
    <col min="777" max="777" width="14" customWidth="1"/>
    <col min="778" max="778" width="17.7109375" customWidth="1"/>
    <col min="1025" max="1025" width="7" customWidth="1"/>
    <col min="1026" max="1026" width="12.140625" customWidth="1"/>
    <col min="1028" max="1028" width="15.42578125" bestFit="1" customWidth="1"/>
    <col min="1033" max="1033" width="14" customWidth="1"/>
    <col min="1034" max="1034" width="17.7109375" customWidth="1"/>
    <col min="1281" max="1281" width="7" customWidth="1"/>
    <col min="1282" max="1282" width="12.140625" customWidth="1"/>
    <col min="1284" max="1284" width="15.42578125" bestFit="1" customWidth="1"/>
    <col min="1289" max="1289" width="14" customWidth="1"/>
    <col min="1290" max="1290" width="17.7109375" customWidth="1"/>
    <col min="1537" max="1537" width="7" customWidth="1"/>
    <col min="1538" max="1538" width="12.140625" customWidth="1"/>
    <col min="1540" max="1540" width="15.42578125" bestFit="1" customWidth="1"/>
    <col min="1545" max="1545" width="14" customWidth="1"/>
    <col min="1546" max="1546" width="17.7109375" customWidth="1"/>
    <col min="1793" max="1793" width="7" customWidth="1"/>
    <col min="1794" max="1794" width="12.140625" customWidth="1"/>
    <col min="1796" max="1796" width="15.42578125" bestFit="1" customWidth="1"/>
    <col min="1801" max="1801" width="14" customWidth="1"/>
    <col min="1802" max="1802" width="17.7109375" customWidth="1"/>
    <col min="2049" max="2049" width="7" customWidth="1"/>
    <col min="2050" max="2050" width="12.140625" customWidth="1"/>
    <col min="2052" max="2052" width="15.42578125" bestFit="1" customWidth="1"/>
    <col min="2057" max="2057" width="14" customWidth="1"/>
    <col min="2058" max="2058" width="17.7109375" customWidth="1"/>
    <col min="2305" max="2305" width="7" customWidth="1"/>
    <col min="2306" max="2306" width="12.140625" customWidth="1"/>
    <col min="2308" max="2308" width="15.42578125" bestFit="1" customWidth="1"/>
    <col min="2313" max="2313" width="14" customWidth="1"/>
    <col min="2314" max="2314" width="17.7109375" customWidth="1"/>
    <col min="2561" max="2561" width="7" customWidth="1"/>
    <col min="2562" max="2562" width="12.140625" customWidth="1"/>
    <col min="2564" max="2564" width="15.42578125" bestFit="1" customWidth="1"/>
    <col min="2569" max="2569" width="14" customWidth="1"/>
    <col min="2570" max="2570" width="17.7109375" customWidth="1"/>
    <col min="2817" max="2817" width="7" customWidth="1"/>
    <col min="2818" max="2818" width="12.140625" customWidth="1"/>
    <col min="2820" max="2820" width="15.42578125" bestFit="1" customWidth="1"/>
    <col min="2825" max="2825" width="14" customWidth="1"/>
    <col min="2826" max="2826" width="17.7109375" customWidth="1"/>
    <col min="3073" max="3073" width="7" customWidth="1"/>
    <col min="3074" max="3074" width="12.140625" customWidth="1"/>
    <col min="3076" max="3076" width="15.42578125" bestFit="1" customWidth="1"/>
    <col min="3081" max="3081" width="14" customWidth="1"/>
    <col min="3082" max="3082" width="17.7109375" customWidth="1"/>
    <col min="3329" max="3329" width="7" customWidth="1"/>
    <col min="3330" max="3330" width="12.140625" customWidth="1"/>
    <col min="3332" max="3332" width="15.42578125" bestFit="1" customWidth="1"/>
    <col min="3337" max="3337" width="14" customWidth="1"/>
    <col min="3338" max="3338" width="17.7109375" customWidth="1"/>
    <col min="3585" max="3585" width="7" customWidth="1"/>
    <col min="3586" max="3586" width="12.140625" customWidth="1"/>
    <col min="3588" max="3588" width="15.42578125" bestFit="1" customWidth="1"/>
    <col min="3593" max="3593" width="14" customWidth="1"/>
    <col min="3594" max="3594" width="17.7109375" customWidth="1"/>
    <col min="3841" max="3841" width="7" customWidth="1"/>
    <col min="3842" max="3842" width="12.140625" customWidth="1"/>
    <col min="3844" max="3844" width="15.42578125" bestFit="1" customWidth="1"/>
    <col min="3849" max="3849" width="14" customWidth="1"/>
    <col min="3850" max="3850" width="17.7109375" customWidth="1"/>
    <col min="4097" max="4097" width="7" customWidth="1"/>
    <col min="4098" max="4098" width="12.140625" customWidth="1"/>
    <col min="4100" max="4100" width="15.42578125" bestFit="1" customWidth="1"/>
    <col min="4105" max="4105" width="14" customWidth="1"/>
    <col min="4106" max="4106" width="17.7109375" customWidth="1"/>
    <col min="4353" max="4353" width="7" customWidth="1"/>
    <col min="4354" max="4354" width="12.140625" customWidth="1"/>
    <col min="4356" max="4356" width="15.42578125" bestFit="1" customWidth="1"/>
    <col min="4361" max="4361" width="14" customWidth="1"/>
    <col min="4362" max="4362" width="17.7109375" customWidth="1"/>
    <col min="4609" max="4609" width="7" customWidth="1"/>
    <col min="4610" max="4610" width="12.140625" customWidth="1"/>
    <col min="4612" max="4612" width="15.42578125" bestFit="1" customWidth="1"/>
    <col min="4617" max="4617" width="14" customWidth="1"/>
    <col min="4618" max="4618" width="17.7109375" customWidth="1"/>
    <col min="4865" max="4865" width="7" customWidth="1"/>
    <col min="4866" max="4866" width="12.140625" customWidth="1"/>
    <col min="4868" max="4868" width="15.42578125" bestFit="1" customWidth="1"/>
    <col min="4873" max="4873" width="14" customWidth="1"/>
    <col min="4874" max="4874" width="17.7109375" customWidth="1"/>
    <col min="5121" max="5121" width="7" customWidth="1"/>
    <col min="5122" max="5122" width="12.140625" customWidth="1"/>
    <col min="5124" max="5124" width="15.42578125" bestFit="1" customWidth="1"/>
    <col min="5129" max="5129" width="14" customWidth="1"/>
    <col min="5130" max="5130" width="17.7109375" customWidth="1"/>
    <col min="5377" max="5377" width="7" customWidth="1"/>
    <col min="5378" max="5378" width="12.140625" customWidth="1"/>
    <col min="5380" max="5380" width="15.42578125" bestFit="1" customWidth="1"/>
    <col min="5385" max="5385" width="14" customWidth="1"/>
    <col min="5386" max="5386" width="17.7109375" customWidth="1"/>
    <col min="5633" max="5633" width="7" customWidth="1"/>
    <col min="5634" max="5634" width="12.140625" customWidth="1"/>
    <col min="5636" max="5636" width="15.42578125" bestFit="1" customWidth="1"/>
    <col min="5641" max="5641" width="14" customWidth="1"/>
    <col min="5642" max="5642" width="17.7109375" customWidth="1"/>
    <col min="5889" max="5889" width="7" customWidth="1"/>
    <col min="5890" max="5890" width="12.140625" customWidth="1"/>
    <col min="5892" max="5892" width="15.42578125" bestFit="1" customWidth="1"/>
    <col min="5897" max="5897" width="14" customWidth="1"/>
    <col min="5898" max="5898" width="17.7109375" customWidth="1"/>
    <col min="6145" max="6145" width="7" customWidth="1"/>
    <col min="6146" max="6146" width="12.140625" customWidth="1"/>
    <col min="6148" max="6148" width="15.42578125" bestFit="1" customWidth="1"/>
    <col min="6153" max="6153" width="14" customWidth="1"/>
    <col min="6154" max="6154" width="17.7109375" customWidth="1"/>
    <col min="6401" max="6401" width="7" customWidth="1"/>
    <col min="6402" max="6402" width="12.140625" customWidth="1"/>
    <col min="6404" max="6404" width="15.42578125" bestFit="1" customWidth="1"/>
    <col min="6409" max="6409" width="14" customWidth="1"/>
    <col min="6410" max="6410" width="17.7109375" customWidth="1"/>
    <col min="6657" max="6657" width="7" customWidth="1"/>
    <col min="6658" max="6658" width="12.140625" customWidth="1"/>
    <col min="6660" max="6660" width="15.42578125" bestFit="1" customWidth="1"/>
    <col min="6665" max="6665" width="14" customWidth="1"/>
    <col min="6666" max="6666" width="17.7109375" customWidth="1"/>
    <col min="6913" max="6913" width="7" customWidth="1"/>
    <col min="6914" max="6914" width="12.140625" customWidth="1"/>
    <col min="6916" max="6916" width="15.42578125" bestFit="1" customWidth="1"/>
    <col min="6921" max="6921" width="14" customWidth="1"/>
    <col min="6922" max="6922" width="17.7109375" customWidth="1"/>
    <col min="7169" max="7169" width="7" customWidth="1"/>
    <col min="7170" max="7170" width="12.140625" customWidth="1"/>
    <col min="7172" max="7172" width="15.42578125" bestFit="1" customWidth="1"/>
    <col min="7177" max="7177" width="14" customWidth="1"/>
    <col min="7178" max="7178" width="17.7109375" customWidth="1"/>
    <col min="7425" max="7425" width="7" customWidth="1"/>
    <col min="7426" max="7426" width="12.140625" customWidth="1"/>
    <col min="7428" max="7428" width="15.42578125" bestFit="1" customWidth="1"/>
    <col min="7433" max="7433" width="14" customWidth="1"/>
    <col min="7434" max="7434" width="17.7109375" customWidth="1"/>
    <col min="7681" max="7681" width="7" customWidth="1"/>
    <col min="7682" max="7682" width="12.140625" customWidth="1"/>
    <col min="7684" max="7684" width="15.42578125" bestFit="1" customWidth="1"/>
    <col min="7689" max="7689" width="14" customWidth="1"/>
    <col min="7690" max="7690" width="17.7109375" customWidth="1"/>
    <col min="7937" max="7937" width="7" customWidth="1"/>
    <col min="7938" max="7938" width="12.140625" customWidth="1"/>
    <col min="7940" max="7940" width="15.42578125" bestFit="1" customWidth="1"/>
    <col min="7945" max="7945" width="14" customWidth="1"/>
    <col min="7946" max="7946" width="17.7109375" customWidth="1"/>
    <col min="8193" max="8193" width="7" customWidth="1"/>
    <col min="8194" max="8194" width="12.140625" customWidth="1"/>
    <col min="8196" max="8196" width="15.42578125" bestFit="1" customWidth="1"/>
    <col min="8201" max="8201" width="14" customWidth="1"/>
    <col min="8202" max="8202" width="17.7109375" customWidth="1"/>
    <col min="8449" max="8449" width="7" customWidth="1"/>
    <col min="8450" max="8450" width="12.140625" customWidth="1"/>
    <col min="8452" max="8452" width="15.42578125" bestFit="1" customWidth="1"/>
    <col min="8457" max="8457" width="14" customWidth="1"/>
    <col min="8458" max="8458" width="17.7109375" customWidth="1"/>
    <col min="8705" max="8705" width="7" customWidth="1"/>
    <col min="8706" max="8706" width="12.140625" customWidth="1"/>
    <col min="8708" max="8708" width="15.42578125" bestFit="1" customWidth="1"/>
    <col min="8713" max="8713" width="14" customWidth="1"/>
    <col min="8714" max="8714" width="17.7109375" customWidth="1"/>
    <col min="8961" max="8961" width="7" customWidth="1"/>
    <col min="8962" max="8962" width="12.140625" customWidth="1"/>
    <col min="8964" max="8964" width="15.42578125" bestFit="1" customWidth="1"/>
    <col min="8969" max="8969" width="14" customWidth="1"/>
    <col min="8970" max="8970" width="17.7109375" customWidth="1"/>
    <col min="9217" max="9217" width="7" customWidth="1"/>
    <col min="9218" max="9218" width="12.140625" customWidth="1"/>
    <col min="9220" max="9220" width="15.42578125" bestFit="1" customWidth="1"/>
    <col min="9225" max="9225" width="14" customWidth="1"/>
    <col min="9226" max="9226" width="17.7109375" customWidth="1"/>
    <col min="9473" max="9473" width="7" customWidth="1"/>
    <col min="9474" max="9474" width="12.140625" customWidth="1"/>
    <col min="9476" max="9476" width="15.42578125" bestFit="1" customWidth="1"/>
    <col min="9481" max="9481" width="14" customWidth="1"/>
    <col min="9482" max="9482" width="17.7109375" customWidth="1"/>
    <col min="9729" max="9729" width="7" customWidth="1"/>
    <col min="9730" max="9730" width="12.140625" customWidth="1"/>
    <col min="9732" max="9732" width="15.42578125" bestFit="1" customWidth="1"/>
    <col min="9737" max="9737" width="14" customWidth="1"/>
    <col min="9738" max="9738" width="17.7109375" customWidth="1"/>
    <col min="9985" max="9985" width="7" customWidth="1"/>
    <col min="9986" max="9986" width="12.140625" customWidth="1"/>
    <col min="9988" max="9988" width="15.42578125" bestFit="1" customWidth="1"/>
    <col min="9993" max="9993" width="14" customWidth="1"/>
    <col min="9994" max="9994" width="17.7109375" customWidth="1"/>
    <col min="10241" max="10241" width="7" customWidth="1"/>
    <col min="10242" max="10242" width="12.140625" customWidth="1"/>
    <col min="10244" max="10244" width="15.42578125" bestFit="1" customWidth="1"/>
    <col min="10249" max="10249" width="14" customWidth="1"/>
    <col min="10250" max="10250" width="17.7109375" customWidth="1"/>
    <col min="10497" max="10497" width="7" customWidth="1"/>
    <col min="10498" max="10498" width="12.140625" customWidth="1"/>
    <col min="10500" max="10500" width="15.42578125" bestFit="1" customWidth="1"/>
    <col min="10505" max="10505" width="14" customWidth="1"/>
    <col min="10506" max="10506" width="17.7109375" customWidth="1"/>
    <col min="10753" max="10753" width="7" customWidth="1"/>
    <col min="10754" max="10754" width="12.140625" customWidth="1"/>
    <col min="10756" max="10756" width="15.42578125" bestFit="1" customWidth="1"/>
    <col min="10761" max="10761" width="14" customWidth="1"/>
    <col min="10762" max="10762" width="17.7109375" customWidth="1"/>
    <col min="11009" max="11009" width="7" customWidth="1"/>
    <col min="11010" max="11010" width="12.140625" customWidth="1"/>
    <col min="11012" max="11012" width="15.42578125" bestFit="1" customWidth="1"/>
    <col min="11017" max="11017" width="14" customWidth="1"/>
    <col min="11018" max="11018" width="17.7109375" customWidth="1"/>
    <col min="11265" max="11265" width="7" customWidth="1"/>
    <col min="11266" max="11266" width="12.140625" customWidth="1"/>
    <col min="11268" max="11268" width="15.42578125" bestFit="1" customWidth="1"/>
    <col min="11273" max="11273" width="14" customWidth="1"/>
    <col min="11274" max="11274" width="17.7109375" customWidth="1"/>
    <col min="11521" max="11521" width="7" customWidth="1"/>
    <col min="11522" max="11522" width="12.140625" customWidth="1"/>
    <col min="11524" max="11524" width="15.42578125" bestFit="1" customWidth="1"/>
    <col min="11529" max="11529" width="14" customWidth="1"/>
    <col min="11530" max="11530" width="17.7109375" customWidth="1"/>
    <col min="11777" max="11777" width="7" customWidth="1"/>
    <col min="11778" max="11778" width="12.140625" customWidth="1"/>
    <col min="11780" max="11780" width="15.42578125" bestFit="1" customWidth="1"/>
    <col min="11785" max="11785" width="14" customWidth="1"/>
    <col min="11786" max="11786" width="17.7109375" customWidth="1"/>
    <col min="12033" max="12033" width="7" customWidth="1"/>
    <col min="12034" max="12034" width="12.140625" customWidth="1"/>
    <col min="12036" max="12036" width="15.42578125" bestFit="1" customWidth="1"/>
    <col min="12041" max="12041" width="14" customWidth="1"/>
    <col min="12042" max="12042" width="17.7109375" customWidth="1"/>
    <col min="12289" max="12289" width="7" customWidth="1"/>
    <col min="12290" max="12290" width="12.140625" customWidth="1"/>
    <col min="12292" max="12292" width="15.42578125" bestFit="1" customWidth="1"/>
    <col min="12297" max="12297" width="14" customWidth="1"/>
    <col min="12298" max="12298" width="17.7109375" customWidth="1"/>
    <col min="12545" max="12545" width="7" customWidth="1"/>
    <col min="12546" max="12546" width="12.140625" customWidth="1"/>
    <col min="12548" max="12548" width="15.42578125" bestFit="1" customWidth="1"/>
    <col min="12553" max="12553" width="14" customWidth="1"/>
    <col min="12554" max="12554" width="17.7109375" customWidth="1"/>
    <col min="12801" max="12801" width="7" customWidth="1"/>
    <col min="12802" max="12802" width="12.140625" customWidth="1"/>
    <col min="12804" max="12804" width="15.42578125" bestFit="1" customWidth="1"/>
    <col min="12809" max="12809" width="14" customWidth="1"/>
    <col min="12810" max="12810" width="17.7109375" customWidth="1"/>
    <col min="13057" max="13057" width="7" customWidth="1"/>
    <col min="13058" max="13058" width="12.140625" customWidth="1"/>
    <col min="13060" max="13060" width="15.42578125" bestFit="1" customWidth="1"/>
    <col min="13065" max="13065" width="14" customWidth="1"/>
    <col min="13066" max="13066" width="17.7109375" customWidth="1"/>
    <col min="13313" max="13313" width="7" customWidth="1"/>
    <col min="13314" max="13314" width="12.140625" customWidth="1"/>
    <col min="13316" max="13316" width="15.42578125" bestFit="1" customWidth="1"/>
    <col min="13321" max="13321" width="14" customWidth="1"/>
    <col min="13322" max="13322" width="17.7109375" customWidth="1"/>
    <col min="13569" max="13569" width="7" customWidth="1"/>
    <col min="13570" max="13570" width="12.140625" customWidth="1"/>
    <col min="13572" max="13572" width="15.42578125" bestFit="1" customWidth="1"/>
    <col min="13577" max="13577" width="14" customWidth="1"/>
    <col min="13578" max="13578" width="17.7109375" customWidth="1"/>
    <col min="13825" max="13825" width="7" customWidth="1"/>
    <col min="13826" max="13826" width="12.140625" customWidth="1"/>
    <col min="13828" max="13828" width="15.42578125" bestFit="1" customWidth="1"/>
    <col min="13833" max="13833" width="14" customWidth="1"/>
    <col min="13834" max="13834" width="17.7109375" customWidth="1"/>
    <col min="14081" max="14081" width="7" customWidth="1"/>
    <col min="14082" max="14082" width="12.140625" customWidth="1"/>
    <col min="14084" max="14084" width="15.42578125" bestFit="1" customWidth="1"/>
    <col min="14089" max="14089" width="14" customWidth="1"/>
    <col min="14090" max="14090" width="17.7109375" customWidth="1"/>
    <col min="14337" max="14337" width="7" customWidth="1"/>
    <col min="14338" max="14338" width="12.140625" customWidth="1"/>
    <col min="14340" max="14340" width="15.42578125" bestFit="1" customWidth="1"/>
    <col min="14345" max="14345" width="14" customWidth="1"/>
    <col min="14346" max="14346" width="17.7109375" customWidth="1"/>
    <col min="14593" max="14593" width="7" customWidth="1"/>
    <col min="14594" max="14594" width="12.140625" customWidth="1"/>
    <col min="14596" max="14596" width="15.42578125" bestFit="1" customWidth="1"/>
    <col min="14601" max="14601" width="14" customWidth="1"/>
    <col min="14602" max="14602" width="17.7109375" customWidth="1"/>
    <col min="14849" max="14849" width="7" customWidth="1"/>
    <col min="14850" max="14850" width="12.140625" customWidth="1"/>
    <col min="14852" max="14852" width="15.42578125" bestFit="1" customWidth="1"/>
    <col min="14857" max="14857" width="14" customWidth="1"/>
    <col min="14858" max="14858" width="17.7109375" customWidth="1"/>
    <col min="15105" max="15105" width="7" customWidth="1"/>
    <col min="15106" max="15106" width="12.140625" customWidth="1"/>
    <col min="15108" max="15108" width="15.42578125" bestFit="1" customWidth="1"/>
    <col min="15113" max="15113" width="14" customWidth="1"/>
    <col min="15114" max="15114" width="17.7109375" customWidth="1"/>
    <col min="15361" max="15361" width="7" customWidth="1"/>
    <col min="15362" max="15362" width="12.140625" customWidth="1"/>
    <col min="15364" max="15364" width="15.42578125" bestFit="1" customWidth="1"/>
    <col min="15369" max="15369" width="14" customWidth="1"/>
    <col min="15370" max="15370" width="17.7109375" customWidth="1"/>
    <col min="15617" max="15617" width="7" customWidth="1"/>
    <col min="15618" max="15618" width="12.140625" customWidth="1"/>
    <col min="15620" max="15620" width="15.42578125" bestFit="1" customWidth="1"/>
    <col min="15625" max="15625" width="14" customWidth="1"/>
    <col min="15626" max="15626" width="17.7109375" customWidth="1"/>
    <col min="15873" max="15873" width="7" customWidth="1"/>
    <col min="15874" max="15874" width="12.140625" customWidth="1"/>
    <col min="15876" max="15876" width="15.42578125" bestFit="1" customWidth="1"/>
    <col min="15881" max="15881" width="14" customWidth="1"/>
    <col min="15882" max="15882" width="17.7109375" customWidth="1"/>
    <col min="16129" max="16129" width="7" customWidth="1"/>
    <col min="16130" max="16130" width="12.140625" customWidth="1"/>
    <col min="16132" max="16132" width="15.42578125" bestFit="1" customWidth="1"/>
    <col min="16137" max="16137" width="14" customWidth="1"/>
    <col min="16138" max="16138" width="17.7109375" customWidth="1"/>
  </cols>
  <sheetData>
    <row r="4" spans="1:11" ht="72" x14ac:dyDescent="0.2">
      <c r="A4" s="233"/>
      <c r="B4" s="234"/>
      <c r="C4" s="74" t="s">
        <v>84</v>
      </c>
      <c r="D4" s="74" t="s">
        <v>85</v>
      </c>
      <c r="E4" s="6" t="s">
        <v>86</v>
      </c>
      <c r="F4" s="75" t="s">
        <v>87</v>
      </c>
      <c r="G4" t="s">
        <v>88</v>
      </c>
      <c r="H4" t="s">
        <v>89</v>
      </c>
    </row>
    <row r="5" spans="1:11" x14ac:dyDescent="0.2">
      <c r="A5" t="s">
        <v>21</v>
      </c>
      <c r="B5" s="7"/>
      <c r="C5" s="16">
        <v>0.47737138025257203</v>
      </c>
      <c r="D5" s="16">
        <v>5.8708399323717603E-2</v>
      </c>
      <c r="E5" s="16">
        <v>9.5616644130244455E-2</v>
      </c>
      <c r="F5" s="16">
        <v>0.10507529010335899</v>
      </c>
      <c r="G5" s="16">
        <v>0.25623202145183399</v>
      </c>
      <c r="H5" s="16">
        <v>6.9962647382736031E-3</v>
      </c>
      <c r="I5" s="16">
        <v>1.0000000000000007</v>
      </c>
      <c r="K5" s="16"/>
    </row>
    <row r="6" spans="1:11" x14ac:dyDescent="0.2">
      <c r="A6" t="s">
        <v>20</v>
      </c>
      <c r="B6" s="8"/>
      <c r="C6" s="16">
        <v>0.50747270604272599</v>
      </c>
      <c r="D6" s="16">
        <v>6.2528793770550706E-2</v>
      </c>
      <c r="E6" s="16">
        <v>6.9023682448913534E-2</v>
      </c>
      <c r="F6" s="16">
        <v>0.107470699736241</v>
      </c>
      <c r="G6" s="16">
        <v>0.259477875436599</v>
      </c>
      <c r="H6" s="16">
        <v>-5.9737574350303647E-3</v>
      </c>
      <c r="I6" s="16">
        <v>0.99999999999999989</v>
      </c>
      <c r="K6" s="16"/>
    </row>
    <row r="7" spans="1:11" x14ac:dyDescent="0.2">
      <c r="A7" t="s">
        <v>19</v>
      </c>
      <c r="B7" s="9"/>
      <c r="C7" s="16">
        <v>0.487587492344218</v>
      </c>
      <c r="D7" s="16">
        <v>6.3110317208208311E-2</v>
      </c>
      <c r="E7" s="16">
        <v>9.2106620478632772E-2</v>
      </c>
      <c r="F7" s="16">
        <v>9.7122785320381003E-2</v>
      </c>
      <c r="G7" s="16">
        <v>0.25980127821042898</v>
      </c>
      <c r="H7" s="16">
        <v>2.7150643813062648E-4</v>
      </c>
      <c r="I7" s="16">
        <v>0.99999999999999956</v>
      </c>
      <c r="K7" s="16"/>
    </row>
    <row r="8" spans="1:11" x14ac:dyDescent="0.2">
      <c r="A8" t="s">
        <v>18</v>
      </c>
      <c r="B8" s="10"/>
      <c r="C8" s="16">
        <v>0.48308570372124798</v>
      </c>
      <c r="D8" s="16">
        <v>8.1643429130508094E-2</v>
      </c>
      <c r="E8" s="16">
        <v>7.2439382117326159E-2</v>
      </c>
      <c r="F8" s="16">
        <v>0.10481262353126701</v>
      </c>
      <c r="G8" s="16">
        <v>0.26047628731329903</v>
      </c>
      <c r="H8" s="16">
        <v>-2.4574258136491924E-3</v>
      </c>
      <c r="I8" s="16">
        <v>0.999999999999999</v>
      </c>
      <c r="K8" s="16"/>
    </row>
    <row r="9" spans="1:11" x14ac:dyDescent="0.2">
      <c r="A9" t="s">
        <v>17</v>
      </c>
      <c r="B9" s="11"/>
      <c r="C9" s="16">
        <v>0.50391275417981607</v>
      </c>
      <c r="D9" s="16">
        <v>7.2658986752595495E-2</v>
      </c>
      <c r="E9" s="16">
        <v>6.6670131512835948E-2</v>
      </c>
      <c r="F9" s="16">
        <v>0.102106731457023</v>
      </c>
      <c r="G9" s="16">
        <v>0.25841745413262296</v>
      </c>
      <c r="H9" s="16">
        <v>-3.7660580348940751E-3</v>
      </c>
      <c r="I9" s="16">
        <v>0.99999999999999944</v>
      </c>
      <c r="K9" s="16"/>
    </row>
    <row r="10" spans="1:11" x14ac:dyDescent="0.2">
      <c r="A10" t="s">
        <v>16</v>
      </c>
      <c r="B10" s="9"/>
      <c r="C10" s="16">
        <v>0.48938202966489103</v>
      </c>
      <c r="D10" s="16">
        <v>8.7829550623924196E-2</v>
      </c>
      <c r="E10" s="16">
        <v>5.9291811477351256E-2</v>
      </c>
      <c r="F10" s="16">
        <v>0.10581574421949601</v>
      </c>
      <c r="G10" s="16">
        <v>0.25848662659548899</v>
      </c>
      <c r="H10" s="16">
        <v>-8.0576258115112593E-4</v>
      </c>
      <c r="I10" s="16">
        <v>1.0000000000000002</v>
      </c>
      <c r="K10" s="16"/>
    </row>
    <row r="11" spans="1:11" x14ac:dyDescent="0.2">
      <c r="A11" t="s">
        <v>15</v>
      </c>
      <c r="B11" s="10"/>
      <c r="C11" s="16">
        <v>0.49231022420923204</v>
      </c>
      <c r="D11" s="16">
        <v>7.6744687646166196E-2</v>
      </c>
      <c r="E11" s="16">
        <v>6.8899085135303031E-2</v>
      </c>
      <c r="F11" s="16">
        <v>9.7526927187240292E-2</v>
      </c>
      <c r="G11" s="16">
        <v>0.257432796597375</v>
      </c>
      <c r="H11" s="16">
        <v>7.0862792246832182E-3</v>
      </c>
      <c r="I11" s="16">
        <v>0.99999999999999967</v>
      </c>
      <c r="K11" s="16"/>
    </row>
    <row r="12" spans="1:11" x14ac:dyDescent="0.2">
      <c r="A12" t="s">
        <v>14</v>
      </c>
      <c r="B12" s="9"/>
      <c r="C12" s="16">
        <v>0.49361833891229301</v>
      </c>
      <c r="D12" s="16">
        <v>8.2308976888349206E-2</v>
      </c>
      <c r="E12" s="16">
        <v>6.0836794385164678E-2</v>
      </c>
      <c r="F12" s="16">
        <v>9.5195674988392487E-2</v>
      </c>
      <c r="G12" s="16">
        <v>0.25663801394245001</v>
      </c>
      <c r="H12" s="16">
        <v>1.140220088334944E-2</v>
      </c>
      <c r="I12" s="16">
        <v>0.99999999999999889</v>
      </c>
      <c r="K12" s="16"/>
    </row>
    <row r="13" spans="1:11" x14ac:dyDescent="0.2">
      <c r="A13" s="8"/>
      <c r="B13" s="8"/>
      <c r="C13" s="16"/>
      <c r="D13" s="16"/>
      <c r="E13" s="16"/>
      <c r="F13" s="16"/>
      <c r="G13" s="16"/>
      <c r="K13" s="16"/>
    </row>
  </sheetData>
  <mergeCells count="1">
    <mergeCell ref="A4:B4"/>
  </mergeCells>
  <pageMargins left="0.22" right="0.16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zoomScale="112" zoomScaleNormal="112" workbookViewId="0">
      <selection activeCell="D17" sqref="D17"/>
    </sheetView>
  </sheetViews>
  <sheetFormatPr defaultRowHeight="12.75" x14ac:dyDescent="0.2"/>
  <cols>
    <col min="2" max="2" width="12.140625" customWidth="1"/>
    <col min="4" max="4" width="15.42578125" bestFit="1" customWidth="1"/>
    <col min="258" max="258" width="12.140625" customWidth="1"/>
    <col min="260" max="260" width="15.42578125" bestFit="1" customWidth="1"/>
    <col min="514" max="514" width="12.140625" customWidth="1"/>
    <col min="516" max="516" width="15.42578125" bestFit="1" customWidth="1"/>
    <col min="770" max="770" width="12.140625" customWidth="1"/>
    <col min="772" max="772" width="15.42578125" bestFit="1" customWidth="1"/>
    <col min="1026" max="1026" width="12.140625" customWidth="1"/>
    <col min="1028" max="1028" width="15.42578125" bestFit="1" customWidth="1"/>
    <col min="1282" max="1282" width="12.140625" customWidth="1"/>
    <col min="1284" max="1284" width="15.42578125" bestFit="1" customWidth="1"/>
    <col min="1538" max="1538" width="12.140625" customWidth="1"/>
    <col min="1540" max="1540" width="15.42578125" bestFit="1" customWidth="1"/>
    <col min="1794" max="1794" width="12.140625" customWidth="1"/>
    <col min="1796" max="1796" width="15.42578125" bestFit="1" customWidth="1"/>
    <col min="2050" max="2050" width="12.140625" customWidth="1"/>
    <col min="2052" max="2052" width="15.42578125" bestFit="1" customWidth="1"/>
    <col min="2306" max="2306" width="12.140625" customWidth="1"/>
    <col min="2308" max="2308" width="15.42578125" bestFit="1" customWidth="1"/>
    <col min="2562" max="2562" width="12.140625" customWidth="1"/>
    <col min="2564" max="2564" width="15.42578125" bestFit="1" customWidth="1"/>
    <col min="2818" max="2818" width="12.140625" customWidth="1"/>
    <col min="2820" max="2820" width="15.42578125" bestFit="1" customWidth="1"/>
    <col min="3074" max="3074" width="12.140625" customWidth="1"/>
    <col min="3076" max="3076" width="15.42578125" bestFit="1" customWidth="1"/>
    <col min="3330" max="3330" width="12.140625" customWidth="1"/>
    <col min="3332" max="3332" width="15.42578125" bestFit="1" customWidth="1"/>
    <col min="3586" max="3586" width="12.140625" customWidth="1"/>
    <col min="3588" max="3588" width="15.42578125" bestFit="1" customWidth="1"/>
    <col min="3842" max="3842" width="12.140625" customWidth="1"/>
    <col min="3844" max="3844" width="15.42578125" bestFit="1" customWidth="1"/>
    <col min="4098" max="4098" width="12.140625" customWidth="1"/>
    <col min="4100" max="4100" width="15.42578125" bestFit="1" customWidth="1"/>
    <col min="4354" max="4354" width="12.140625" customWidth="1"/>
    <col min="4356" max="4356" width="15.42578125" bestFit="1" customWidth="1"/>
    <col min="4610" max="4610" width="12.140625" customWidth="1"/>
    <col min="4612" max="4612" width="15.42578125" bestFit="1" customWidth="1"/>
    <col min="4866" max="4866" width="12.140625" customWidth="1"/>
    <col min="4868" max="4868" width="15.42578125" bestFit="1" customWidth="1"/>
    <col min="5122" max="5122" width="12.140625" customWidth="1"/>
    <col min="5124" max="5124" width="15.42578125" bestFit="1" customWidth="1"/>
    <col min="5378" max="5378" width="12.140625" customWidth="1"/>
    <col min="5380" max="5380" width="15.42578125" bestFit="1" customWidth="1"/>
    <col min="5634" max="5634" width="12.140625" customWidth="1"/>
    <col min="5636" max="5636" width="15.42578125" bestFit="1" customWidth="1"/>
    <col min="5890" max="5890" width="12.140625" customWidth="1"/>
    <col min="5892" max="5892" width="15.42578125" bestFit="1" customWidth="1"/>
    <col min="6146" max="6146" width="12.140625" customWidth="1"/>
    <col min="6148" max="6148" width="15.42578125" bestFit="1" customWidth="1"/>
    <col min="6402" max="6402" width="12.140625" customWidth="1"/>
    <col min="6404" max="6404" width="15.42578125" bestFit="1" customWidth="1"/>
    <col min="6658" max="6658" width="12.140625" customWidth="1"/>
    <col min="6660" max="6660" width="15.42578125" bestFit="1" customWidth="1"/>
    <col min="6914" max="6914" width="12.140625" customWidth="1"/>
    <col min="6916" max="6916" width="15.42578125" bestFit="1" customWidth="1"/>
    <col min="7170" max="7170" width="12.140625" customWidth="1"/>
    <col min="7172" max="7172" width="15.42578125" bestFit="1" customWidth="1"/>
    <col min="7426" max="7426" width="12.140625" customWidth="1"/>
    <col min="7428" max="7428" width="15.42578125" bestFit="1" customWidth="1"/>
    <col min="7682" max="7682" width="12.140625" customWidth="1"/>
    <col min="7684" max="7684" width="15.42578125" bestFit="1" customWidth="1"/>
    <col min="7938" max="7938" width="12.140625" customWidth="1"/>
    <col min="7940" max="7940" width="15.42578125" bestFit="1" customWidth="1"/>
    <col min="8194" max="8194" width="12.140625" customWidth="1"/>
    <col min="8196" max="8196" width="15.42578125" bestFit="1" customWidth="1"/>
    <col min="8450" max="8450" width="12.140625" customWidth="1"/>
    <col min="8452" max="8452" width="15.42578125" bestFit="1" customWidth="1"/>
    <col min="8706" max="8706" width="12.140625" customWidth="1"/>
    <col min="8708" max="8708" width="15.42578125" bestFit="1" customWidth="1"/>
    <col min="8962" max="8962" width="12.140625" customWidth="1"/>
    <col min="8964" max="8964" width="15.42578125" bestFit="1" customWidth="1"/>
    <col min="9218" max="9218" width="12.140625" customWidth="1"/>
    <col min="9220" max="9220" width="15.42578125" bestFit="1" customWidth="1"/>
    <col min="9474" max="9474" width="12.140625" customWidth="1"/>
    <col min="9476" max="9476" width="15.42578125" bestFit="1" customWidth="1"/>
    <col min="9730" max="9730" width="12.140625" customWidth="1"/>
    <col min="9732" max="9732" width="15.42578125" bestFit="1" customWidth="1"/>
    <col min="9986" max="9986" width="12.140625" customWidth="1"/>
    <col min="9988" max="9988" width="15.42578125" bestFit="1" customWidth="1"/>
    <col min="10242" max="10242" width="12.140625" customWidth="1"/>
    <col min="10244" max="10244" width="15.42578125" bestFit="1" customWidth="1"/>
    <col min="10498" max="10498" width="12.140625" customWidth="1"/>
    <col min="10500" max="10500" width="15.42578125" bestFit="1" customWidth="1"/>
    <col min="10754" max="10754" width="12.140625" customWidth="1"/>
    <col min="10756" max="10756" width="15.42578125" bestFit="1" customWidth="1"/>
    <col min="11010" max="11010" width="12.140625" customWidth="1"/>
    <col min="11012" max="11012" width="15.42578125" bestFit="1" customWidth="1"/>
    <col min="11266" max="11266" width="12.140625" customWidth="1"/>
    <col min="11268" max="11268" width="15.42578125" bestFit="1" customWidth="1"/>
    <col min="11522" max="11522" width="12.140625" customWidth="1"/>
    <col min="11524" max="11524" width="15.42578125" bestFit="1" customWidth="1"/>
    <col min="11778" max="11778" width="12.140625" customWidth="1"/>
    <col min="11780" max="11780" width="15.42578125" bestFit="1" customWidth="1"/>
    <col min="12034" max="12034" width="12.140625" customWidth="1"/>
    <col min="12036" max="12036" width="15.42578125" bestFit="1" customWidth="1"/>
    <col min="12290" max="12290" width="12.140625" customWidth="1"/>
    <col min="12292" max="12292" width="15.42578125" bestFit="1" customWidth="1"/>
    <col min="12546" max="12546" width="12.140625" customWidth="1"/>
    <col min="12548" max="12548" width="15.42578125" bestFit="1" customWidth="1"/>
    <col min="12802" max="12802" width="12.140625" customWidth="1"/>
    <col min="12804" max="12804" width="15.42578125" bestFit="1" customWidth="1"/>
    <col min="13058" max="13058" width="12.140625" customWidth="1"/>
    <col min="13060" max="13060" width="15.42578125" bestFit="1" customWidth="1"/>
    <col min="13314" max="13314" width="12.140625" customWidth="1"/>
    <col min="13316" max="13316" width="15.42578125" bestFit="1" customWidth="1"/>
    <col min="13570" max="13570" width="12.140625" customWidth="1"/>
    <col min="13572" max="13572" width="15.42578125" bestFit="1" customWidth="1"/>
    <col min="13826" max="13826" width="12.140625" customWidth="1"/>
    <col min="13828" max="13828" width="15.42578125" bestFit="1" customWidth="1"/>
    <col min="14082" max="14082" width="12.140625" customWidth="1"/>
    <col min="14084" max="14084" width="15.42578125" bestFit="1" customWidth="1"/>
    <col min="14338" max="14338" width="12.140625" customWidth="1"/>
    <col min="14340" max="14340" width="15.42578125" bestFit="1" customWidth="1"/>
    <col min="14594" max="14594" width="12.140625" customWidth="1"/>
    <col min="14596" max="14596" width="15.42578125" bestFit="1" customWidth="1"/>
    <col min="14850" max="14850" width="12.140625" customWidth="1"/>
    <col min="14852" max="14852" width="15.42578125" bestFit="1" customWidth="1"/>
    <col min="15106" max="15106" width="12.140625" customWidth="1"/>
    <col min="15108" max="15108" width="15.42578125" bestFit="1" customWidth="1"/>
    <col min="15362" max="15362" width="12.140625" customWidth="1"/>
    <col min="15364" max="15364" width="15.42578125" bestFit="1" customWidth="1"/>
    <col min="15618" max="15618" width="12.140625" customWidth="1"/>
    <col min="15620" max="15620" width="15.42578125" bestFit="1" customWidth="1"/>
    <col min="15874" max="15874" width="12.140625" customWidth="1"/>
    <col min="15876" max="15876" width="15.42578125" bestFit="1" customWidth="1"/>
    <col min="16130" max="16130" width="12.140625" customWidth="1"/>
    <col min="16132" max="16132" width="15.42578125" bestFit="1" customWidth="1"/>
  </cols>
  <sheetData>
    <row r="2" spans="1:9" ht="72" x14ac:dyDescent="0.2">
      <c r="A2" s="233"/>
      <c r="B2" s="234"/>
      <c r="C2" s="74" t="s">
        <v>84</v>
      </c>
      <c r="D2" s="74" t="s">
        <v>85</v>
      </c>
      <c r="E2" s="6" t="s">
        <v>86</v>
      </c>
      <c r="F2" s="75" t="s">
        <v>87</v>
      </c>
      <c r="G2" t="s">
        <v>88</v>
      </c>
      <c r="H2" t="s">
        <v>89</v>
      </c>
    </row>
    <row r="3" spans="1:9" x14ac:dyDescent="0.2">
      <c r="A3" t="s">
        <v>26</v>
      </c>
      <c r="B3" s="7"/>
      <c r="C3" s="16">
        <v>0.45435495642622004</v>
      </c>
      <c r="D3" s="16">
        <v>6.6661552727347598E-2</v>
      </c>
      <c r="E3" s="16">
        <v>0.1013602287605329</v>
      </c>
      <c r="F3" s="16">
        <v>9.4702670078325502E-2</v>
      </c>
      <c r="G3" s="16">
        <v>0.25566525330263501</v>
      </c>
      <c r="H3" s="16">
        <v>2.7255338704939701E-2</v>
      </c>
      <c r="I3" s="16">
        <v>1.0000000000000009</v>
      </c>
    </row>
    <row r="4" spans="1:9" x14ac:dyDescent="0.2">
      <c r="A4" t="s">
        <v>25</v>
      </c>
      <c r="B4" s="8"/>
      <c r="C4" s="16">
        <v>0.47428929586285795</v>
      </c>
      <c r="D4" s="16">
        <v>7.4399551989149396E-2</v>
      </c>
      <c r="E4" s="16">
        <v>8.2886435217749715E-2</v>
      </c>
      <c r="F4" s="16">
        <v>9.7272686062446406E-2</v>
      </c>
      <c r="G4" s="16">
        <v>0.25666896178824999</v>
      </c>
      <c r="H4" s="16">
        <v>1.4483069079546456E-2</v>
      </c>
      <c r="I4" s="16">
        <v>0.99999999999999989</v>
      </c>
    </row>
    <row r="5" spans="1:9" x14ac:dyDescent="0.2">
      <c r="A5" t="s">
        <v>24</v>
      </c>
      <c r="B5" s="9"/>
      <c r="C5" s="16">
        <v>0.467068352162404</v>
      </c>
      <c r="D5" s="16">
        <v>8.7655134530641693E-2</v>
      </c>
      <c r="E5" s="16">
        <v>8.12345511568488E-2</v>
      </c>
      <c r="F5" s="16">
        <v>9.7282427267137497E-2</v>
      </c>
      <c r="G5" s="16">
        <v>0.25734251599437202</v>
      </c>
      <c r="H5" s="16">
        <v>9.4170188885966954E-3</v>
      </c>
      <c r="I5" s="16">
        <v>1.0000000000000007</v>
      </c>
    </row>
    <row r="6" spans="1:9" x14ac:dyDescent="0.2">
      <c r="A6" t="s">
        <v>23</v>
      </c>
      <c r="B6" s="10"/>
      <c r="C6" s="16">
        <v>0.47485072702118403</v>
      </c>
      <c r="D6" s="16">
        <v>9.0517349143603709E-2</v>
      </c>
      <c r="E6" s="16">
        <v>7.7667374327625813E-2</v>
      </c>
      <c r="F6" s="16">
        <v>9.3347709902433407E-2</v>
      </c>
      <c r="G6" s="16">
        <v>0.25622390375022397</v>
      </c>
      <c r="H6" s="16">
        <v>7.3929358549286658E-3</v>
      </c>
      <c r="I6" s="16">
        <v>0.99999999999999967</v>
      </c>
    </row>
    <row r="7" spans="1:9" x14ac:dyDescent="0.2">
      <c r="A7" t="s">
        <v>22</v>
      </c>
      <c r="B7" s="11"/>
      <c r="C7" s="16">
        <v>0.48902756958974697</v>
      </c>
      <c r="D7" s="16">
        <v>7.5733570119245502E-2</v>
      </c>
      <c r="E7" s="16">
        <v>7.1303045707880347E-2</v>
      </c>
      <c r="F7" s="16">
        <v>0.105835405850827</v>
      </c>
      <c r="G7" s="16">
        <v>0.25674730631911702</v>
      </c>
      <c r="H7" s="16">
        <v>1.3531024131823344E-3</v>
      </c>
      <c r="I7" s="16">
        <v>0.99999999999999911</v>
      </c>
    </row>
    <row r="8" spans="1:9" x14ac:dyDescent="0.2">
      <c r="A8" t="s">
        <v>33</v>
      </c>
      <c r="B8" s="9"/>
      <c r="C8" s="16">
        <v>0.50598625599708502</v>
      </c>
      <c r="D8" s="16">
        <v>7.6241948128124196E-2</v>
      </c>
      <c r="E8" s="16">
        <v>5.9698507697585369E-2</v>
      </c>
      <c r="F8" s="16">
        <v>0.108419294312305</v>
      </c>
      <c r="G8" s="16">
        <v>0.25967643538926</v>
      </c>
      <c r="H8" s="16">
        <v>-1.0022441524358978E-2</v>
      </c>
      <c r="I8" s="16">
        <v>1.0000000000000007</v>
      </c>
    </row>
    <row r="9" spans="1:9" x14ac:dyDescent="0.2">
      <c r="A9" t="s">
        <v>32</v>
      </c>
      <c r="B9" s="10"/>
      <c r="C9" s="16">
        <v>0.53009067641297603</v>
      </c>
      <c r="D9" s="16">
        <v>7.6468550807498301E-2</v>
      </c>
      <c r="E9" s="16">
        <v>4.1570602707757809E-2</v>
      </c>
      <c r="F9" s="16">
        <v>0.10981113179537899</v>
      </c>
      <c r="G9" s="16">
        <v>0.26286126947697197</v>
      </c>
      <c r="H9" s="16">
        <v>-2.0802231200582159E-2</v>
      </c>
      <c r="I9" s="16">
        <v>1.0000000000000009</v>
      </c>
    </row>
    <row r="10" spans="1:9" x14ac:dyDescent="0.2">
      <c r="A10" t="s">
        <v>31</v>
      </c>
      <c r="B10" s="41"/>
      <c r="C10" s="16">
        <v>0.55738210151494405</v>
      </c>
      <c r="D10" s="16">
        <v>6.8095755800054697E-2</v>
      </c>
      <c r="E10" s="16">
        <v>2.6049280158036286E-2</v>
      </c>
      <c r="F10" s="16">
        <v>0.10132072737521901</v>
      </c>
      <c r="G10" s="16">
        <v>0.26036855081268401</v>
      </c>
      <c r="H10" s="16">
        <v>-1.3216415660936559E-2</v>
      </c>
      <c r="I10" s="16">
        <v>1.0000000000000013</v>
      </c>
    </row>
    <row r="11" spans="1:9" s="35" customFormat="1" x14ac:dyDescent="0.2">
      <c r="A11" s="36"/>
      <c r="B11" s="36"/>
      <c r="C11" s="34"/>
      <c r="D11" s="34"/>
      <c r="E11" s="34"/>
      <c r="F11" s="34"/>
      <c r="G11" s="34"/>
    </row>
  </sheetData>
  <mergeCells count="1">
    <mergeCell ref="A2:B2"/>
  </mergeCells>
  <pageMargins left="0.33" right="0.16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zoomScale="146" zoomScaleNormal="146" workbookViewId="0">
      <selection activeCell="F20" sqref="F20"/>
    </sheetView>
  </sheetViews>
  <sheetFormatPr defaultColWidth="9.140625" defaultRowHeight="12.75" x14ac:dyDescent="0.2"/>
  <cols>
    <col min="1" max="1" width="24.85546875" style="104" customWidth="1"/>
    <col min="2" max="2" width="18.5703125" style="104" customWidth="1"/>
    <col min="3" max="3" width="9.140625" style="104"/>
    <col min="4" max="4" width="14.7109375" style="104" customWidth="1"/>
    <col min="5" max="5" width="9.140625" style="104"/>
    <col min="6" max="6" width="17.85546875" style="104" customWidth="1"/>
    <col min="7" max="7" width="15.85546875" style="104" customWidth="1"/>
    <col min="8" max="16384" width="9.140625" style="104"/>
  </cols>
  <sheetData>
    <row r="2" spans="1:10" ht="72" x14ac:dyDescent="0.2">
      <c r="A2" s="235"/>
      <c r="B2" s="236"/>
      <c r="C2" s="30" t="s">
        <v>84</v>
      </c>
      <c r="D2" s="30" t="s">
        <v>85</v>
      </c>
      <c r="E2" s="178" t="s">
        <v>86</v>
      </c>
      <c r="F2" s="60" t="s">
        <v>87</v>
      </c>
      <c r="G2" s="104" t="s">
        <v>88</v>
      </c>
      <c r="H2" s="104" t="s">
        <v>89</v>
      </c>
    </row>
    <row r="3" spans="1:10" x14ac:dyDescent="0.2">
      <c r="A3" s="173" t="s">
        <v>91</v>
      </c>
      <c r="B3" s="105"/>
      <c r="C3" s="174">
        <v>0.48319324475270697</v>
      </c>
      <c r="D3" s="174">
        <v>9.348695895074069E-2</v>
      </c>
      <c r="E3" s="174">
        <v>6.1444755397455857E-2</v>
      </c>
      <c r="F3" s="174">
        <v>9.6986635437409707E-2</v>
      </c>
      <c r="G3" s="174">
        <v>0.25691543754077001</v>
      </c>
      <c r="H3" s="174">
        <v>7.8796346765816275E-3</v>
      </c>
      <c r="I3" s="174">
        <v>0.99990666675566475</v>
      </c>
      <c r="J3" s="174"/>
    </row>
    <row r="4" spans="1:10" x14ac:dyDescent="0.2">
      <c r="A4" s="175" t="s">
        <v>90</v>
      </c>
      <c r="B4" s="107"/>
      <c r="C4" s="174">
        <v>0.473500566018904</v>
      </c>
      <c r="D4" s="174">
        <v>9.0240912738418597E-2</v>
      </c>
      <c r="E4" s="174">
        <v>6.6559037017209915E-2</v>
      </c>
      <c r="F4" s="174">
        <v>9.7258961057963389E-2</v>
      </c>
      <c r="G4" s="174">
        <v>0.25776328743551497</v>
      </c>
      <c r="H4" s="174">
        <v>1.4558854332090546E-2</v>
      </c>
      <c r="I4" s="174">
        <v>0.9998816186001015</v>
      </c>
    </row>
    <row r="5" spans="1:10" x14ac:dyDescent="0.2">
      <c r="A5" s="24" t="s">
        <v>96</v>
      </c>
      <c r="B5" s="109"/>
      <c r="C5" s="174">
        <v>0.52681459688469601</v>
      </c>
      <c r="D5" s="174">
        <v>4.6146533238450999E-2</v>
      </c>
      <c r="E5" s="174">
        <v>6.9446559761588769E-2</v>
      </c>
      <c r="F5" s="174">
        <v>0.10442202421631701</v>
      </c>
      <c r="G5" s="174">
        <v>0.26094298062697197</v>
      </c>
      <c r="H5" s="174">
        <v>-7.7855292604669789E-3</v>
      </c>
      <c r="I5" s="174">
        <v>0.99998716546755761</v>
      </c>
    </row>
    <row r="6" spans="1:10" ht="25.5" x14ac:dyDescent="0.2">
      <c r="A6" s="176" t="s">
        <v>92</v>
      </c>
      <c r="B6" s="121"/>
      <c r="C6" s="174">
        <v>0.497345595249579</v>
      </c>
      <c r="D6" s="174">
        <v>3.6085656842011801E-2</v>
      </c>
      <c r="E6" s="174">
        <v>7.4596409538548791E-2</v>
      </c>
      <c r="F6" s="174">
        <v>0.11732058324205</v>
      </c>
      <c r="G6" s="174">
        <v>0.25356567894416498</v>
      </c>
      <c r="H6" s="174">
        <v>2.1049364052991928E-2</v>
      </c>
      <c r="I6" s="174">
        <v>0.99996328786934663</v>
      </c>
    </row>
    <row r="7" spans="1:10" x14ac:dyDescent="0.2">
      <c r="A7" s="175" t="s">
        <v>93</v>
      </c>
      <c r="B7" s="179"/>
      <c r="C7" s="174">
        <v>0.455289331219567</v>
      </c>
      <c r="D7" s="174">
        <v>4.8427260451854304E-2</v>
      </c>
      <c r="E7" s="174">
        <v>0.12735397352384414</v>
      </c>
      <c r="F7" s="174">
        <v>8.9207983832180399E-2</v>
      </c>
      <c r="G7" s="174">
        <v>0.25424305578018802</v>
      </c>
      <c r="H7" s="174">
        <v>2.5475681471718862E-2</v>
      </c>
      <c r="I7" s="174">
        <v>0.99999728627935269</v>
      </c>
    </row>
    <row r="8" spans="1:10" x14ac:dyDescent="0.2">
      <c r="A8" s="180" t="s">
        <v>95</v>
      </c>
      <c r="B8" s="109"/>
      <c r="C8" s="174">
        <v>0.48101588274427298</v>
      </c>
      <c r="D8" s="174">
        <v>9.6620267302057902E-2</v>
      </c>
      <c r="E8" s="174">
        <v>5.5678555595990484E-2</v>
      </c>
      <c r="F8" s="174">
        <v>9.0650078242596313E-2</v>
      </c>
      <c r="G8" s="174">
        <v>0.255098570824631</v>
      </c>
      <c r="H8" s="174">
        <v>2.085111413997465E-2</v>
      </c>
      <c r="I8" s="174">
        <v>0.99991446884952329</v>
      </c>
    </row>
    <row r="9" spans="1:10" x14ac:dyDescent="0.2">
      <c r="A9" s="177" t="s">
        <v>94</v>
      </c>
      <c r="B9" s="121"/>
      <c r="C9" s="174">
        <v>0.52750592838353905</v>
      </c>
      <c r="D9" s="174">
        <v>8.6724337428524409E-2</v>
      </c>
      <c r="E9" s="174">
        <v>4.5830648899876938E-2</v>
      </c>
      <c r="F9" s="174">
        <v>0.102932312265864</v>
      </c>
      <c r="G9" s="174">
        <v>0.26220753469911701</v>
      </c>
      <c r="H9" s="174">
        <v>-2.5246489057052686E-2</v>
      </c>
      <c r="I9" s="174">
        <v>0.99995427261986869</v>
      </c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showGridLines="0" tabSelected="1" zoomScaleNormal="100" workbookViewId="0"/>
  </sheetViews>
  <sheetFormatPr defaultRowHeight="12.75" x14ac:dyDescent="0.2"/>
  <sheetData>
    <row r="1" ht="12.75" customHeight="1" x14ac:dyDescent="0.2"/>
    <row r="33" spans="1:15" ht="2.25" customHeight="1" x14ac:dyDescent="0.2"/>
    <row r="34" spans="1:15" ht="13.5" x14ac:dyDescent="0.25">
      <c r="A34" s="79" t="s">
        <v>141</v>
      </c>
      <c r="B34" s="80"/>
      <c r="C34" s="80"/>
      <c r="D34" s="79" t="s">
        <v>127</v>
      </c>
      <c r="E34" s="80"/>
      <c r="F34" s="79"/>
      <c r="G34" s="79" t="s">
        <v>114</v>
      </c>
      <c r="H34" s="80"/>
      <c r="I34" s="79"/>
      <c r="J34" s="79" t="s">
        <v>118</v>
      </c>
      <c r="K34" s="80"/>
      <c r="L34" s="79"/>
      <c r="M34" s="79" t="s">
        <v>120</v>
      </c>
      <c r="N34" s="79"/>
      <c r="O34" s="79"/>
    </row>
    <row r="35" spans="1:15" ht="12.75" customHeight="1" x14ac:dyDescent="0.25">
      <c r="A35" s="79" t="s">
        <v>142</v>
      </c>
      <c r="B35" s="80"/>
      <c r="C35" s="80"/>
      <c r="D35" s="79" t="s">
        <v>128</v>
      </c>
      <c r="E35" s="80"/>
      <c r="F35" s="79"/>
      <c r="G35" s="79" t="s">
        <v>113</v>
      </c>
      <c r="H35" s="80"/>
      <c r="I35" s="79"/>
      <c r="J35" s="79" t="s">
        <v>144</v>
      </c>
      <c r="K35" s="80"/>
      <c r="L35" s="79"/>
      <c r="M35" s="79" t="s">
        <v>124</v>
      </c>
      <c r="N35" s="79"/>
      <c r="O35" s="79"/>
    </row>
    <row r="36" spans="1:15" ht="12.95" customHeight="1" x14ac:dyDescent="0.25">
      <c r="A36" s="79" t="s">
        <v>125</v>
      </c>
      <c r="B36" s="80"/>
      <c r="C36" s="80"/>
      <c r="D36" s="79" t="s">
        <v>129</v>
      </c>
      <c r="E36" s="80"/>
      <c r="F36" s="79"/>
      <c r="G36" s="79" t="s">
        <v>42</v>
      </c>
      <c r="H36" s="80"/>
      <c r="I36" s="79"/>
      <c r="J36" s="79" t="s">
        <v>46</v>
      </c>
      <c r="K36" s="80"/>
      <c r="L36" s="79"/>
      <c r="M36" s="79" t="s">
        <v>121</v>
      </c>
      <c r="N36" s="79"/>
      <c r="O36" s="79"/>
    </row>
    <row r="37" spans="1:15" ht="13.5" x14ac:dyDescent="0.25">
      <c r="A37" s="79" t="s">
        <v>126</v>
      </c>
      <c r="B37" s="80"/>
      <c r="C37" s="80"/>
      <c r="D37" s="79" t="s">
        <v>134</v>
      </c>
      <c r="E37" s="80"/>
      <c r="F37" s="79"/>
      <c r="G37" s="79" t="s">
        <v>115</v>
      </c>
      <c r="H37" s="80"/>
      <c r="I37" s="79"/>
      <c r="J37" s="79" t="s">
        <v>136</v>
      </c>
      <c r="K37" s="80"/>
      <c r="L37" s="79"/>
      <c r="M37" s="79" t="s">
        <v>122</v>
      </c>
      <c r="N37" s="79"/>
      <c r="O37" s="79"/>
    </row>
    <row r="38" spans="1:15" ht="12.95" customHeight="1" x14ac:dyDescent="0.25">
      <c r="A38" s="79" t="s">
        <v>138</v>
      </c>
      <c r="B38" s="80"/>
      <c r="C38" s="80"/>
      <c r="D38" s="79" t="s">
        <v>130</v>
      </c>
      <c r="E38" s="80"/>
      <c r="F38" s="79"/>
      <c r="G38" s="79" t="s">
        <v>116</v>
      </c>
      <c r="H38" s="80"/>
      <c r="I38" s="79"/>
      <c r="J38" s="79" t="s">
        <v>119</v>
      </c>
      <c r="K38" s="80"/>
      <c r="L38" s="79"/>
      <c r="M38" s="79" t="s">
        <v>45</v>
      </c>
      <c r="N38" s="79"/>
      <c r="O38" s="79"/>
    </row>
    <row r="39" spans="1:15" ht="13.5" x14ac:dyDescent="0.25">
      <c r="A39" s="79" t="s">
        <v>140</v>
      </c>
      <c r="B39" s="80"/>
      <c r="C39" s="80"/>
      <c r="D39" s="79" t="s">
        <v>131</v>
      </c>
      <c r="E39" s="80"/>
      <c r="F39" s="79"/>
      <c r="G39" s="79" t="s">
        <v>135</v>
      </c>
      <c r="H39" s="80"/>
      <c r="I39" s="79"/>
      <c r="J39" s="79" t="s">
        <v>145</v>
      </c>
      <c r="K39" s="80"/>
      <c r="L39" s="79"/>
      <c r="M39" s="79" t="s">
        <v>123</v>
      </c>
      <c r="N39" s="79"/>
      <c r="O39" s="79"/>
    </row>
    <row r="40" spans="1:15" ht="12.95" customHeight="1" x14ac:dyDescent="0.25">
      <c r="A40" s="79" t="s">
        <v>139</v>
      </c>
      <c r="B40" s="80"/>
      <c r="C40" s="80"/>
      <c r="D40" s="79" t="s">
        <v>132</v>
      </c>
      <c r="E40" s="80"/>
      <c r="F40" s="79"/>
      <c r="G40" s="79" t="s">
        <v>43</v>
      </c>
      <c r="H40" s="80"/>
      <c r="I40" s="79"/>
      <c r="J40" s="79" t="s">
        <v>44</v>
      </c>
      <c r="K40" s="80"/>
      <c r="L40" s="79"/>
      <c r="M40" s="79"/>
      <c r="N40" s="79"/>
      <c r="O40" s="79"/>
    </row>
    <row r="41" spans="1:15" ht="13.5" x14ac:dyDescent="0.25">
      <c r="A41" s="79" t="s">
        <v>143</v>
      </c>
      <c r="B41" s="80"/>
      <c r="C41" s="80"/>
      <c r="D41" s="79" t="s">
        <v>133</v>
      </c>
      <c r="E41" s="80"/>
      <c r="F41" s="79"/>
      <c r="G41" s="79" t="s">
        <v>117</v>
      </c>
      <c r="H41" s="80"/>
      <c r="I41" s="79"/>
      <c r="J41" s="79" t="s">
        <v>137</v>
      </c>
      <c r="K41" s="80"/>
      <c r="L41" s="79"/>
      <c r="M41" s="79"/>
      <c r="N41" s="79"/>
      <c r="O41" s="79"/>
    </row>
    <row r="42" spans="1:15" s="18" customFormat="1" x14ac:dyDescent="0.2"/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7"/>
  <sheetViews>
    <sheetView zoomScale="155" zoomScaleNormal="155" workbookViewId="0">
      <selection activeCell="A22" sqref="A22"/>
    </sheetView>
  </sheetViews>
  <sheetFormatPr defaultRowHeight="12.75" x14ac:dyDescent="0.2"/>
  <cols>
    <col min="1" max="1" width="24.85546875" customWidth="1"/>
    <col min="2" max="2" width="18.5703125" customWidth="1"/>
    <col min="4" max="4" width="15.42578125" bestFit="1" customWidth="1"/>
  </cols>
  <sheetData>
    <row r="4" spans="1:9" ht="72" x14ac:dyDescent="0.2">
      <c r="A4" s="237"/>
      <c r="B4" s="238"/>
      <c r="C4" s="4" t="s">
        <v>84</v>
      </c>
      <c r="D4" s="4" t="s">
        <v>85</v>
      </c>
      <c r="E4" s="6" t="s">
        <v>86</v>
      </c>
      <c r="F4" s="5" t="s">
        <v>87</v>
      </c>
      <c r="G4" t="s">
        <v>88</v>
      </c>
      <c r="H4" t="s">
        <v>89</v>
      </c>
    </row>
    <row r="5" spans="1:9" x14ac:dyDescent="0.2">
      <c r="A5" s="2" t="s">
        <v>100</v>
      </c>
      <c r="B5" s="7"/>
      <c r="C5" s="16">
        <v>0.48383615422391002</v>
      </c>
      <c r="D5" s="16">
        <v>3.3929758029231101E-2</v>
      </c>
      <c r="E5" s="16">
        <v>0.10743289779662345</v>
      </c>
      <c r="F5" s="16">
        <v>9.9499412745546092E-2</v>
      </c>
      <c r="G5" s="16">
        <v>0.25432645416164401</v>
      </c>
      <c r="H5" s="16">
        <v>2.0975323043045759E-2</v>
      </c>
      <c r="I5" s="16">
        <v>1.0000000000000004</v>
      </c>
    </row>
    <row r="6" spans="1:9" x14ac:dyDescent="0.2">
      <c r="A6" s="1" t="s">
        <v>97</v>
      </c>
      <c r="B6" s="8"/>
      <c r="C6" s="16">
        <v>0.48357200702851005</v>
      </c>
      <c r="D6" s="16">
        <v>2.66986120193516E-2</v>
      </c>
      <c r="E6" s="16">
        <v>0.11329471300629342</v>
      </c>
      <c r="F6" s="16">
        <v>0.100959291255432</v>
      </c>
      <c r="G6" s="16">
        <v>0.25060014694424598</v>
      </c>
      <c r="H6" s="16">
        <v>2.4875229746166464E-2</v>
      </c>
      <c r="I6" s="16">
        <v>0.99999999999999956</v>
      </c>
    </row>
    <row r="7" spans="1:9" x14ac:dyDescent="0.2">
      <c r="A7" s="1" t="s">
        <v>98</v>
      </c>
      <c r="B7" s="9"/>
      <c r="C7" s="16">
        <v>0.446495096730473</v>
      </c>
      <c r="D7" s="16">
        <v>7.1651329823842799E-2</v>
      </c>
      <c r="E7" s="16">
        <v>6.8034464173277215E-2</v>
      </c>
      <c r="F7" s="16">
        <v>0.116151832626238</v>
      </c>
      <c r="G7" s="16">
        <v>0.25578404990190401</v>
      </c>
      <c r="H7" s="16">
        <v>4.1883226744263737E-2</v>
      </c>
      <c r="I7" s="16">
        <v>0.99999999999999867</v>
      </c>
    </row>
    <row r="8" spans="1:9" ht="15" customHeight="1" x14ac:dyDescent="0.2">
      <c r="A8" s="1" t="s">
        <v>112</v>
      </c>
      <c r="B8" s="10"/>
      <c r="C8" s="16">
        <v>0.48655039544790396</v>
      </c>
      <c r="D8" s="16">
        <v>9.0283686873599292E-2</v>
      </c>
      <c r="E8" s="16">
        <v>5.6426910652570134E-2</v>
      </c>
      <c r="F8" s="16">
        <v>9.0981367755915588E-2</v>
      </c>
      <c r="G8" s="16">
        <v>0.25564738871943699</v>
      </c>
      <c r="H8" s="16">
        <v>2.0110250550574027E-2</v>
      </c>
      <c r="I8" s="16">
        <v>0.99999999999999989</v>
      </c>
    </row>
    <row r="9" spans="1:9" x14ac:dyDescent="0.2">
      <c r="A9" s="1" t="s">
        <v>99</v>
      </c>
      <c r="B9" s="11"/>
      <c r="C9" s="16">
        <v>0.46128666826432002</v>
      </c>
      <c r="D9" s="16">
        <v>9.2689155392909492E-2</v>
      </c>
      <c r="E9" s="16">
        <v>7.7891937837607075E-2</v>
      </c>
      <c r="F9" s="16">
        <v>0.101114627251459</v>
      </c>
      <c r="G9" s="16">
        <v>0.257852768280457</v>
      </c>
      <c r="H9" s="16">
        <v>9.1648429732478793E-3</v>
      </c>
      <c r="I9" s="16">
        <v>1.0000000000000004</v>
      </c>
    </row>
    <row r="10" spans="1:9" x14ac:dyDescent="0.2">
      <c r="A10" s="1" t="s">
        <v>110</v>
      </c>
      <c r="B10" s="9"/>
      <c r="C10" s="16">
        <v>0.50958087676715802</v>
      </c>
      <c r="D10" s="16">
        <v>8.8448470469360801E-2</v>
      </c>
      <c r="E10" s="16">
        <v>5.0569049781174789E-2</v>
      </c>
      <c r="F10" s="16">
        <v>9.9394581125138798E-2</v>
      </c>
      <c r="G10" s="16">
        <v>0.26085381835669902</v>
      </c>
      <c r="H10" s="16">
        <v>-8.8467964995307333E-3</v>
      </c>
      <c r="I10" s="16">
        <v>1.0000000000000007</v>
      </c>
    </row>
    <row r="11" spans="1:9" x14ac:dyDescent="0.2">
      <c r="A11" s="3" t="s">
        <v>111</v>
      </c>
      <c r="B11" s="42"/>
      <c r="C11" s="16">
        <v>0.52331991043326098</v>
      </c>
      <c r="D11" s="16">
        <v>1.20406645437397E-2</v>
      </c>
      <c r="E11" s="16">
        <v>9.3990587907046383E-2</v>
      </c>
      <c r="F11" s="16">
        <v>0.104309675080223</v>
      </c>
      <c r="G11" s="16">
        <v>0.26162779471425301</v>
      </c>
      <c r="H11" s="16">
        <v>4.7113673214763561E-3</v>
      </c>
      <c r="I11" s="16">
        <v>0.99999999999999956</v>
      </c>
    </row>
    <row r="12" spans="1:9" s="35" customFormat="1" x14ac:dyDescent="0.2">
      <c r="B12" s="27"/>
      <c r="C12" s="34"/>
      <c r="D12" s="34"/>
      <c r="E12" s="34"/>
      <c r="F12" s="34"/>
      <c r="G12" s="34"/>
      <c r="H12" s="34"/>
      <c r="I12" s="34"/>
    </row>
    <row r="15" spans="1:9" x14ac:dyDescent="0.2">
      <c r="C15" s="16"/>
      <c r="D15" s="16"/>
      <c r="E15" s="16"/>
      <c r="F15" s="16"/>
      <c r="G15" s="16"/>
      <c r="H15" s="16"/>
      <c r="I15" s="16"/>
    </row>
    <row r="16" spans="1:9" x14ac:dyDescent="0.2">
      <c r="C16" s="16"/>
      <c r="D16" s="16"/>
      <c r="E16" s="16"/>
      <c r="F16" s="16"/>
      <c r="G16" s="16"/>
      <c r="H16" s="16"/>
      <c r="I16" s="16"/>
    </row>
    <row r="17" spans="3:9" x14ac:dyDescent="0.2">
      <c r="C17" s="16"/>
      <c r="D17" s="16"/>
      <c r="E17" s="16"/>
      <c r="F17" s="16"/>
      <c r="G17" s="16"/>
      <c r="H17" s="16"/>
      <c r="I17" s="16"/>
    </row>
    <row r="18" spans="3:9" x14ac:dyDescent="0.2">
      <c r="C18" s="16"/>
      <c r="D18" s="16"/>
      <c r="E18" s="16"/>
      <c r="F18" s="16"/>
      <c r="G18" s="16"/>
      <c r="H18" s="16"/>
      <c r="I18" s="16"/>
    </row>
    <row r="19" spans="3:9" x14ac:dyDescent="0.2">
      <c r="C19" s="16"/>
      <c r="D19" s="16"/>
      <c r="E19" s="16"/>
      <c r="F19" s="16"/>
      <c r="G19" s="16"/>
      <c r="H19" s="16"/>
      <c r="I19" s="16"/>
    </row>
    <row r="20" spans="3:9" x14ac:dyDescent="0.2">
      <c r="C20" s="16"/>
      <c r="D20" s="16"/>
      <c r="E20" s="16"/>
      <c r="F20" s="16"/>
      <c r="G20" s="16"/>
      <c r="H20" s="16"/>
      <c r="I20" s="16"/>
    </row>
    <row r="21" spans="3:9" x14ac:dyDescent="0.2">
      <c r="C21" s="16"/>
      <c r="D21" s="16"/>
      <c r="E21" s="16"/>
      <c r="F21" s="16"/>
      <c r="G21" s="16"/>
      <c r="H21" s="16"/>
      <c r="I21" s="16"/>
    </row>
    <row r="22" spans="3:9" x14ac:dyDescent="0.2">
      <c r="C22" s="16"/>
      <c r="D22" s="16"/>
      <c r="E22" s="16"/>
      <c r="F22" s="16"/>
      <c r="G22" s="16"/>
      <c r="H22" s="16"/>
      <c r="I22" s="16"/>
    </row>
    <row r="23" spans="3:9" x14ac:dyDescent="0.2">
      <c r="C23" s="16"/>
      <c r="D23" s="16"/>
      <c r="E23" s="16"/>
      <c r="F23" s="16"/>
      <c r="G23" s="16"/>
      <c r="H23" s="16"/>
      <c r="I23" s="16"/>
    </row>
    <row r="24" spans="3:9" x14ac:dyDescent="0.2">
      <c r="C24" s="16"/>
      <c r="D24" s="16"/>
      <c r="E24" s="16"/>
      <c r="F24" s="16"/>
      <c r="G24" s="16"/>
      <c r="H24" s="16"/>
      <c r="I24" s="16"/>
    </row>
    <row r="25" spans="3:9" x14ac:dyDescent="0.2">
      <c r="C25" s="16"/>
      <c r="D25" s="16"/>
      <c r="E25" s="16"/>
      <c r="F25" s="16"/>
      <c r="G25" s="16"/>
      <c r="H25" s="16"/>
      <c r="I25" s="16"/>
    </row>
    <row r="26" spans="3:9" x14ac:dyDescent="0.2">
      <c r="C26" s="16"/>
      <c r="D26" s="16"/>
      <c r="E26" s="16"/>
      <c r="F26" s="16"/>
      <c r="G26" s="16"/>
      <c r="H26" s="16"/>
      <c r="I26" s="16"/>
    </row>
    <row r="27" spans="3:9" x14ac:dyDescent="0.2">
      <c r="C27" s="16"/>
      <c r="D27" s="16"/>
      <c r="E27" s="16"/>
      <c r="F27" s="16"/>
      <c r="G27" s="16"/>
      <c r="H27" s="16"/>
      <c r="I27" s="16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showGridLines="0" tabSelected="1" topLeftCell="B1" workbookViewId="0"/>
  </sheetViews>
  <sheetFormatPr defaultRowHeight="12.75" x14ac:dyDescent="0.2"/>
  <sheetData>
    <row r="1" spans="2:2" ht="12.75" customHeight="1" x14ac:dyDescent="0.2">
      <c r="B1" s="18"/>
    </row>
    <row r="32" s="18" customFormat="1" x14ac:dyDescent="0.2"/>
    <row r="33" spans="2:16" s="29" customFormat="1" ht="2.25" customHeight="1" x14ac:dyDescent="0.2"/>
    <row r="34" spans="2:16" s="18" customFormat="1" ht="13.5" x14ac:dyDescent="0.25">
      <c r="B34" s="79" t="s">
        <v>141</v>
      </c>
      <c r="C34" s="80"/>
      <c r="D34" s="80"/>
      <c r="E34" s="79" t="s">
        <v>127</v>
      </c>
      <c r="F34" s="80"/>
      <c r="G34" s="79"/>
      <c r="H34" s="79" t="s">
        <v>114</v>
      </c>
      <c r="I34" s="80"/>
      <c r="J34" s="79"/>
      <c r="K34" s="79" t="s">
        <v>118</v>
      </c>
      <c r="L34" s="80"/>
      <c r="M34" s="79"/>
      <c r="N34" s="79" t="s">
        <v>120</v>
      </c>
      <c r="O34" s="79"/>
      <c r="P34" s="79"/>
    </row>
    <row r="35" spans="2:16" ht="13.5" x14ac:dyDescent="0.25">
      <c r="B35" s="79" t="s">
        <v>142</v>
      </c>
      <c r="C35" s="80"/>
      <c r="D35" s="80"/>
      <c r="E35" s="79" t="s">
        <v>128</v>
      </c>
      <c r="F35" s="80"/>
      <c r="G35" s="79"/>
      <c r="H35" s="79" t="s">
        <v>113</v>
      </c>
      <c r="I35" s="80"/>
      <c r="J35" s="79"/>
      <c r="K35" s="79" t="s">
        <v>144</v>
      </c>
      <c r="L35" s="80"/>
      <c r="M35" s="79"/>
      <c r="N35" s="79" t="s">
        <v>124</v>
      </c>
      <c r="O35" s="79"/>
      <c r="P35" s="79"/>
    </row>
    <row r="36" spans="2:16" ht="13.5" x14ac:dyDescent="0.25">
      <c r="B36" s="79" t="s">
        <v>125</v>
      </c>
      <c r="C36" s="80"/>
      <c r="D36" s="80"/>
      <c r="E36" s="79" t="s">
        <v>129</v>
      </c>
      <c r="F36" s="80"/>
      <c r="G36" s="79"/>
      <c r="H36" s="79" t="s">
        <v>42</v>
      </c>
      <c r="I36" s="80"/>
      <c r="J36" s="79"/>
      <c r="K36" s="79" t="s">
        <v>46</v>
      </c>
      <c r="L36" s="80"/>
      <c r="M36" s="79"/>
      <c r="N36" s="79" t="s">
        <v>121</v>
      </c>
      <c r="O36" s="79"/>
      <c r="P36" s="79"/>
    </row>
    <row r="37" spans="2:16" ht="13.5" x14ac:dyDescent="0.25">
      <c r="B37" s="79" t="s">
        <v>126</v>
      </c>
      <c r="C37" s="80"/>
      <c r="D37" s="80"/>
      <c r="E37" s="79" t="s">
        <v>134</v>
      </c>
      <c r="F37" s="80"/>
      <c r="G37" s="79"/>
      <c r="H37" s="79" t="s">
        <v>115</v>
      </c>
      <c r="I37" s="80"/>
      <c r="J37" s="79"/>
      <c r="K37" s="79" t="s">
        <v>136</v>
      </c>
      <c r="L37" s="80"/>
      <c r="M37" s="79"/>
      <c r="N37" s="79" t="s">
        <v>122</v>
      </c>
      <c r="O37" s="79"/>
      <c r="P37" s="79"/>
    </row>
    <row r="38" spans="2:16" ht="13.5" x14ac:dyDescent="0.25">
      <c r="B38" s="79" t="s">
        <v>138</v>
      </c>
      <c r="C38" s="80"/>
      <c r="D38" s="80"/>
      <c r="E38" s="79" t="s">
        <v>130</v>
      </c>
      <c r="F38" s="80"/>
      <c r="G38" s="79"/>
      <c r="H38" s="79" t="s">
        <v>116</v>
      </c>
      <c r="I38" s="80"/>
      <c r="J38" s="79"/>
      <c r="K38" s="79" t="s">
        <v>119</v>
      </c>
      <c r="L38" s="80"/>
      <c r="M38" s="79"/>
      <c r="N38" s="79" t="s">
        <v>45</v>
      </c>
      <c r="O38" s="79"/>
      <c r="P38" s="79"/>
    </row>
    <row r="39" spans="2:16" ht="13.5" x14ac:dyDescent="0.25">
      <c r="B39" s="79" t="s">
        <v>140</v>
      </c>
      <c r="C39" s="80"/>
      <c r="D39" s="80"/>
      <c r="E39" s="79" t="s">
        <v>131</v>
      </c>
      <c r="F39" s="80"/>
      <c r="G39" s="79"/>
      <c r="H39" s="79" t="s">
        <v>135</v>
      </c>
      <c r="I39" s="80"/>
      <c r="J39" s="79"/>
      <c r="K39" s="79" t="s">
        <v>145</v>
      </c>
      <c r="L39" s="80"/>
      <c r="M39" s="79"/>
      <c r="N39" s="79" t="s">
        <v>123</v>
      </c>
      <c r="O39" s="79"/>
      <c r="P39" s="79"/>
    </row>
    <row r="40" spans="2:16" ht="13.5" x14ac:dyDescent="0.25">
      <c r="B40" s="79" t="s">
        <v>139</v>
      </c>
      <c r="C40" s="80"/>
      <c r="D40" s="80"/>
      <c r="E40" s="79" t="s">
        <v>132</v>
      </c>
      <c r="F40" s="80"/>
      <c r="G40" s="79"/>
      <c r="H40" s="79" t="s">
        <v>43</v>
      </c>
      <c r="I40" s="80"/>
      <c r="J40" s="79"/>
      <c r="K40" s="79" t="s">
        <v>44</v>
      </c>
      <c r="L40" s="80"/>
      <c r="M40" s="79"/>
      <c r="N40" s="79"/>
      <c r="O40" s="79"/>
      <c r="P40" s="79"/>
    </row>
    <row r="41" spans="2:16" ht="13.5" x14ac:dyDescent="0.25">
      <c r="B41" s="79" t="s">
        <v>143</v>
      </c>
      <c r="C41" s="80"/>
      <c r="D41" s="80"/>
      <c r="E41" s="79" t="s">
        <v>133</v>
      </c>
      <c r="F41" s="80"/>
      <c r="G41" s="79"/>
      <c r="H41" s="79" t="s">
        <v>117</v>
      </c>
      <c r="I41" s="80"/>
      <c r="J41" s="79"/>
      <c r="K41" s="79" t="s">
        <v>137</v>
      </c>
      <c r="L41" s="80"/>
      <c r="M41" s="79"/>
      <c r="N41" s="79"/>
      <c r="O41" s="79"/>
      <c r="P41" s="79"/>
    </row>
    <row r="42" spans="2:16" x14ac:dyDescent="0.2"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1"/>
  <sheetViews>
    <sheetView showGridLines="0" tabSelected="1" workbookViewId="0"/>
  </sheetViews>
  <sheetFormatPr defaultRowHeight="12.75" x14ac:dyDescent="0.2"/>
  <sheetData>
    <row r="1" ht="12.75" customHeight="1" x14ac:dyDescent="0.2"/>
    <row r="33" spans="2:16" s="29" customFormat="1" ht="2.25" customHeight="1" x14ac:dyDescent="0.2"/>
    <row r="34" spans="2:16" s="18" customFormat="1" ht="13.5" x14ac:dyDescent="0.25">
      <c r="B34" s="79" t="s">
        <v>141</v>
      </c>
      <c r="C34" s="80"/>
      <c r="D34" s="80"/>
      <c r="E34" s="79" t="s">
        <v>127</v>
      </c>
      <c r="F34" s="80"/>
      <c r="G34" s="79"/>
      <c r="H34" s="79" t="s">
        <v>114</v>
      </c>
      <c r="I34" s="80"/>
      <c r="J34" s="79"/>
      <c r="K34" s="79" t="s">
        <v>118</v>
      </c>
      <c r="L34" s="80"/>
      <c r="M34" s="79"/>
      <c r="N34" s="79" t="s">
        <v>120</v>
      </c>
      <c r="O34" s="79"/>
      <c r="P34" s="79"/>
    </row>
    <row r="35" spans="2:16" ht="13.5" x14ac:dyDescent="0.25">
      <c r="B35" s="79" t="s">
        <v>142</v>
      </c>
      <c r="C35" s="80"/>
      <c r="D35" s="80"/>
      <c r="E35" s="79" t="s">
        <v>128</v>
      </c>
      <c r="F35" s="80"/>
      <c r="G35" s="79"/>
      <c r="H35" s="79" t="s">
        <v>113</v>
      </c>
      <c r="I35" s="80"/>
      <c r="J35" s="79"/>
      <c r="K35" s="79" t="s">
        <v>144</v>
      </c>
      <c r="L35" s="80"/>
      <c r="M35" s="79"/>
      <c r="N35" s="79" t="s">
        <v>124</v>
      </c>
      <c r="O35" s="79"/>
      <c r="P35" s="79"/>
    </row>
    <row r="36" spans="2:16" ht="13.5" x14ac:dyDescent="0.25">
      <c r="B36" s="79" t="s">
        <v>125</v>
      </c>
      <c r="C36" s="80"/>
      <c r="D36" s="80"/>
      <c r="E36" s="79" t="s">
        <v>129</v>
      </c>
      <c r="F36" s="80"/>
      <c r="G36" s="79"/>
      <c r="H36" s="79" t="s">
        <v>42</v>
      </c>
      <c r="I36" s="80"/>
      <c r="J36" s="79"/>
      <c r="K36" s="79" t="s">
        <v>46</v>
      </c>
      <c r="L36" s="80"/>
      <c r="M36" s="79"/>
      <c r="N36" s="79" t="s">
        <v>121</v>
      </c>
      <c r="O36" s="79"/>
      <c r="P36" s="79"/>
    </row>
    <row r="37" spans="2:16" ht="13.5" x14ac:dyDescent="0.25">
      <c r="B37" s="79" t="s">
        <v>126</v>
      </c>
      <c r="C37" s="80"/>
      <c r="D37" s="80"/>
      <c r="E37" s="79" t="s">
        <v>134</v>
      </c>
      <c r="F37" s="80"/>
      <c r="G37" s="79"/>
      <c r="H37" s="79" t="s">
        <v>115</v>
      </c>
      <c r="I37" s="80"/>
      <c r="J37" s="79"/>
      <c r="K37" s="79" t="s">
        <v>136</v>
      </c>
      <c r="L37" s="80"/>
      <c r="M37" s="79"/>
      <c r="N37" s="79" t="s">
        <v>122</v>
      </c>
      <c r="O37" s="79"/>
      <c r="P37" s="79"/>
    </row>
    <row r="38" spans="2:16" ht="13.5" x14ac:dyDescent="0.25">
      <c r="B38" s="79" t="s">
        <v>138</v>
      </c>
      <c r="C38" s="80"/>
      <c r="D38" s="80"/>
      <c r="E38" s="79" t="s">
        <v>130</v>
      </c>
      <c r="F38" s="80"/>
      <c r="G38" s="79"/>
      <c r="H38" s="79" t="s">
        <v>116</v>
      </c>
      <c r="I38" s="80"/>
      <c r="J38" s="79"/>
      <c r="K38" s="79" t="s">
        <v>119</v>
      </c>
      <c r="L38" s="80"/>
      <c r="M38" s="79"/>
      <c r="N38" s="79" t="s">
        <v>45</v>
      </c>
      <c r="O38" s="79"/>
      <c r="P38" s="79"/>
    </row>
    <row r="39" spans="2:16" ht="13.5" x14ac:dyDescent="0.25">
      <c r="B39" s="79" t="s">
        <v>140</v>
      </c>
      <c r="C39" s="80"/>
      <c r="D39" s="80"/>
      <c r="E39" s="79" t="s">
        <v>131</v>
      </c>
      <c r="F39" s="80"/>
      <c r="G39" s="79"/>
      <c r="H39" s="79" t="s">
        <v>135</v>
      </c>
      <c r="I39" s="80"/>
      <c r="J39" s="79"/>
      <c r="K39" s="79" t="s">
        <v>145</v>
      </c>
      <c r="L39" s="80"/>
      <c r="M39" s="79"/>
      <c r="N39" s="79" t="s">
        <v>123</v>
      </c>
      <c r="O39" s="79"/>
      <c r="P39" s="79"/>
    </row>
    <row r="40" spans="2:16" ht="13.5" x14ac:dyDescent="0.25">
      <c r="B40" s="79" t="s">
        <v>139</v>
      </c>
      <c r="C40" s="80"/>
      <c r="D40" s="80"/>
      <c r="E40" s="79" t="s">
        <v>132</v>
      </c>
      <c r="F40" s="80"/>
      <c r="G40" s="79"/>
      <c r="H40" s="79" t="s">
        <v>43</v>
      </c>
      <c r="I40" s="80"/>
      <c r="J40" s="79"/>
      <c r="K40" s="79" t="s">
        <v>44</v>
      </c>
      <c r="L40" s="80"/>
      <c r="M40" s="79"/>
      <c r="N40" s="79"/>
      <c r="O40" s="79"/>
      <c r="P40" s="79"/>
    </row>
    <row r="41" spans="2:16" ht="13.5" x14ac:dyDescent="0.25">
      <c r="B41" s="79" t="s">
        <v>143</v>
      </c>
      <c r="C41" s="80"/>
      <c r="D41" s="80"/>
      <c r="E41" s="79" t="s">
        <v>133</v>
      </c>
      <c r="F41" s="80"/>
      <c r="G41" s="79"/>
      <c r="H41" s="79" t="s">
        <v>117</v>
      </c>
      <c r="I41" s="80"/>
      <c r="J41" s="79"/>
      <c r="K41" s="79" t="s">
        <v>137</v>
      </c>
      <c r="L41" s="80"/>
      <c r="M41" s="79"/>
      <c r="N41" s="79"/>
      <c r="O41" s="79"/>
      <c r="P41" s="79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tabSelected="1" workbookViewId="0"/>
  </sheetViews>
  <sheetFormatPr defaultRowHeight="12.75" x14ac:dyDescent="0.2"/>
  <sheetData>
    <row r="1" spans="1:1" ht="12.75" customHeight="1" x14ac:dyDescent="0.2">
      <c r="A1" s="18"/>
    </row>
    <row r="10" spans="1:1" ht="12" customHeight="1" x14ac:dyDescent="0.2"/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workbookViewId="0"/>
  </sheetViews>
  <sheetFormatPr defaultRowHeight="12.75" x14ac:dyDescent="0.2"/>
  <sheetData>
    <row r="1" spans="1:1" ht="12.75" customHeight="1" x14ac:dyDescent="0.2">
      <c r="A1" s="18"/>
    </row>
  </sheetData>
  <printOptions horizontalCentered="1" verticalCentered="1"/>
  <pageMargins left="0.27559055118110237" right="0.47244094488188981" top="0.59055118110236227" bottom="0.31496062992125984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1"/>
  <sheetViews>
    <sheetView showGridLines="0" tabSelected="1" workbookViewId="0"/>
  </sheetViews>
  <sheetFormatPr defaultRowHeight="12.75" x14ac:dyDescent="0.2"/>
  <cols>
    <col min="1" max="1" width="4.7109375" customWidth="1"/>
    <col min="15" max="15" width="9.140625" customWidth="1"/>
  </cols>
  <sheetData>
    <row r="1" spans="1:1" ht="12.75" customHeight="1" x14ac:dyDescent="0.2">
      <c r="A1" s="95"/>
    </row>
    <row r="2" spans="1:1" x14ac:dyDescent="0.2">
      <c r="A2" s="95"/>
    </row>
    <row r="3" spans="1:1" x14ac:dyDescent="0.2">
      <c r="A3" s="95"/>
    </row>
    <row r="4" spans="1:1" x14ac:dyDescent="0.2">
      <c r="A4" s="95"/>
    </row>
    <row r="5" spans="1:1" x14ac:dyDescent="0.2">
      <c r="A5" s="95"/>
    </row>
    <row r="6" spans="1:1" x14ac:dyDescent="0.2">
      <c r="A6" s="95"/>
    </row>
    <row r="7" spans="1:1" x14ac:dyDescent="0.2">
      <c r="A7" s="95"/>
    </row>
    <row r="8" spans="1:1" x14ac:dyDescent="0.2">
      <c r="A8" s="95"/>
    </row>
    <row r="9" spans="1:1" x14ac:dyDescent="0.2">
      <c r="A9" s="95"/>
    </row>
    <row r="10" spans="1:1" x14ac:dyDescent="0.2">
      <c r="A10" s="95"/>
    </row>
    <row r="11" spans="1:1" x14ac:dyDescent="0.2">
      <c r="A11" s="95"/>
    </row>
    <row r="12" spans="1:1" x14ac:dyDescent="0.2">
      <c r="A12" s="95"/>
    </row>
    <row r="13" spans="1:1" x14ac:dyDescent="0.2">
      <c r="A13" s="95"/>
    </row>
    <row r="14" spans="1:1" x14ac:dyDescent="0.2">
      <c r="A14" s="95"/>
    </row>
    <row r="15" spans="1:1" x14ac:dyDescent="0.2">
      <c r="A15" s="95"/>
    </row>
    <row r="16" spans="1:1" x14ac:dyDescent="0.2">
      <c r="A16" s="95"/>
    </row>
    <row r="17" spans="1:1" x14ac:dyDescent="0.2">
      <c r="A17" s="95"/>
    </row>
    <row r="18" spans="1:1" x14ac:dyDescent="0.2">
      <c r="A18" s="95"/>
    </row>
    <row r="19" spans="1:1" x14ac:dyDescent="0.2">
      <c r="A19" s="95"/>
    </row>
    <row r="20" spans="1:1" x14ac:dyDescent="0.2">
      <c r="A20" s="95"/>
    </row>
    <row r="21" spans="1:1" x14ac:dyDescent="0.2">
      <c r="A21" s="95"/>
    </row>
    <row r="22" spans="1:1" x14ac:dyDescent="0.2">
      <c r="A22" s="95"/>
    </row>
    <row r="23" spans="1:1" x14ac:dyDescent="0.2">
      <c r="A23" s="95"/>
    </row>
    <row r="24" spans="1:1" x14ac:dyDescent="0.2">
      <c r="A24" s="95"/>
    </row>
    <row r="25" spans="1:1" x14ac:dyDescent="0.2">
      <c r="A25" s="95"/>
    </row>
    <row r="26" spans="1:1" x14ac:dyDescent="0.2">
      <c r="A26" s="95"/>
    </row>
    <row r="27" spans="1:1" x14ac:dyDescent="0.2">
      <c r="A27" s="95"/>
    </row>
    <row r="28" spans="1:1" x14ac:dyDescent="0.2">
      <c r="A28" s="95"/>
    </row>
    <row r="29" spans="1:1" x14ac:dyDescent="0.2">
      <c r="A29" s="95"/>
    </row>
    <row r="30" spans="1:1" x14ac:dyDescent="0.2">
      <c r="A30" s="95"/>
    </row>
    <row r="31" spans="1:1" x14ac:dyDescent="0.2">
      <c r="A31" s="95"/>
    </row>
    <row r="32" spans="1:1" x14ac:dyDescent="0.2">
      <c r="A32" s="95"/>
    </row>
    <row r="33" spans="1:1" x14ac:dyDescent="0.2">
      <c r="A33" s="95"/>
    </row>
    <row r="34" spans="1:1" x14ac:dyDescent="0.2">
      <c r="A34" s="95"/>
    </row>
    <row r="35" spans="1:1" x14ac:dyDescent="0.2">
      <c r="A35" s="95"/>
    </row>
    <row r="36" spans="1:1" x14ac:dyDescent="0.2">
      <c r="A36" s="95"/>
    </row>
    <row r="37" spans="1:1" x14ac:dyDescent="0.2">
      <c r="A37" s="95"/>
    </row>
    <row r="38" spans="1:1" x14ac:dyDescent="0.2">
      <c r="A38" s="95"/>
    </row>
    <row r="39" spans="1:1" x14ac:dyDescent="0.2">
      <c r="A39" s="95"/>
    </row>
    <row r="40" spans="1:1" x14ac:dyDescent="0.2">
      <c r="A40" s="95"/>
    </row>
    <row r="41" spans="1:1" x14ac:dyDescent="0.2">
      <c r="A41" s="95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showGridLines="0" tabSelected="1" zoomScale="90" zoomScaleNormal="90" workbookViewId="0"/>
  </sheetViews>
  <sheetFormatPr defaultRowHeight="12.75" x14ac:dyDescent="0.2"/>
  <cols>
    <col min="1" max="1" width="4.7109375" customWidth="1"/>
  </cols>
  <sheetData>
    <row r="1" spans="1:1" ht="12.75" customHeight="1" x14ac:dyDescent="0.2">
      <c r="A1" s="95"/>
    </row>
    <row r="2" spans="1:1" x14ac:dyDescent="0.2">
      <c r="A2" s="95"/>
    </row>
    <row r="3" spans="1:1" x14ac:dyDescent="0.2">
      <c r="A3" s="95"/>
    </row>
    <row r="4" spans="1:1" x14ac:dyDescent="0.2">
      <c r="A4" s="95"/>
    </row>
    <row r="5" spans="1:1" x14ac:dyDescent="0.2">
      <c r="A5" s="95"/>
    </row>
    <row r="6" spans="1:1" x14ac:dyDescent="0.2">
      <c r="A6" s="95"/>
    </row>
    <row r="7" spans="1:1" x14ac:dyDescent="0.2">
      <c r="A7" s="95"/>
    </row>
    <row r="8" spans="1:1" x14ac:dyDescent="0.2">
      <c r="A8" s="95"/>
    </row>
    <row r="9" spans="1:1" x14ac:dyDescent="0.2">
      <c r="A9" s="95"/>
    </row>
    <row r="10" spans="1:1" x14ac:dyDescent="0.2">
      <c r="A10" s="95"/>
    </row>
    <row r="11" spans="1:1" x14ac:dyDescent="0.2">
      <c r="A11" s="95"/>
    </row>
    <row r="12" spans="1:1" x14ac:dyDescent="0.2">
      <c r="A12" s="95"/>
    </row>
    <row r="13" spans="1:1" x14ac:dyDescent="0.2">
      <c r="A13" s="95"/>
    </row>
    <row r="14" spans="1:1" x14ac:dyDescent="0.2">
      <c r="A14" s="95"/>
    </row>
    <row r="15" spans="1:1" x14ac:dyDescent="0.2">
      <c r="A15" s="95"/>
    </row>
    <row r="16" spans="1:1" x14ac:dyDescent="0.2">
      <c r="A16" s="95"/>
    </row>
    <row r="17" spans="1:1" x14ac:dyDescent="0.2">
      <c r="A17" s="95"/>
    </row>
    <row r="18" spans="1:1" x14ac:dyDescent="0.2">
      <c r="A18" s="95"/>
    </row>
    <row r="19" spans="1:1" x14ac:dyDescent="0.2">
      <c r="A19" s="95"/>
    </row>
    <row r="20" spans="1:1" x14ac:dyDescent="0.2">
      <c r="A20" s="95"/>
    </row>
    <row r="21" spans="1:1" x14ac:dyDescent="0.2">
      <c r="A21" s="95"/>
    </row>
    <row r="22" spans="1:1" x14ac:dyDescent="0.2">
      <c r="A22" s="95"/>
    </row>
    <row r="23" spans="1:1" x14ac:dyDescent="0.2">
      <c r="A23" s="95"/>
    </row>
    <row r="24" spans="1:1" x14ac:dyDescent="0.2">
      <c r="A24" s="95"/>
    </row>
    <row r="25" spans="1:1" x14ac:dyDescent="0.2">
      <c r="A25" s="95"/>
    </row>
    <row r="26" spans="1:1" x14ac:dyDescent="0.2">
      <c r="A26" s="95"/>
    </row>
    <row r="27" spans="1:1" x14ac:dyDescent="0.2">
      <c r="A27" s="95"/>
    </row>
    <row r="28" spans="1:1" x14ac:dyDescent="0.2">
      <c r="A28" s="95"/>
    </row>
    <row r="29" spans="1:1" x14ac:dyDescent="0.2">
      <c r="A29" s="95"/>
    </row>
    <row r="30" spans="1:1" x14ac:dyDescent="0.2">
      <c r="A30" s="95"/>
    </row>
    <row r="31" spans="1:1" x14ac:dyDescent="0.2">
      <c r="A31" s="95"/>
    </row>
    <row r="32" spans="1:1" x14ac:dyDescent="0.2">
      <c r="A32" s="95"/>
    </row>
    <row r="33" spans="1:17" s="29" customFormat="1" ht="2.25" customHeight="1" x14ac:dyDescent="0.2">
      <c r="A33" s="95"/>
    </row>
    <row r="34" spans="1:17" s="18" customFormat="1" ht="13.5" x14ac:dyDescent="0.25">
      <c r="A34" s="95"/>
      <c r="B34" s="79" t="s">
        <v>141</v>
      </c>
      <c r="C34" s="79"/>
      <c r="D34" s="79"/>
      <c r="E34" s="79" t="s">
        <v>127</v>
      </c>
      <c r="F34" s="79"/>
      <c r="G34" s="79"/>
      <c r="H34" s="79" t="s">
        <v>114</v>
      </c>
      <c r="I34" s="79"/>
      <c r="J34" s="79"/>
      <c r="K34" s="79" t="s">
        <v>118</v>
      </c>
      <c r="L34" s="79"/>
      <c r="M34" s="79"/>
      <c r="N34" s="79" t="s">
        <v>120</v>
      </c>
      <c r="O34" s="79"/>
      <c r="P34" s="79"/>
      <c r="Q34" s="79"/>
    </row>
    <row r="35" spans="1:17" ht="13.5" x14ac:dyDescent="0.25">
      <c r="A35" s="95"/>
      <c r="B35" s="79" t="s">
        <v>142</v>
      </c>
      <c r="C35" s="79"/>
      <c r="D35" s="79"/>
      <c r="E35" s="79" t="s">
        <v>128</v>
      </c>
      <c r="F35" s="79"/>
      <c r="G35" s="79"/>
      <c r="H35" s="79" t="s">
        <v>113</v>
      </c>
      <c r="I35" s="79"/>
      <c r="J35" s="79"/>
      <c r="K35" s="79" t="s">
        <v>144</v>
      </c>
      <c r="L35" s="79"/>
      <c r="M35" s="79"/>
      <c r="N35" s="79" t="s">
        <v>124</v>
      </c>
      <c r="O35" s="79"/>
      <c r="P35" s="79"/>
      <c r="Q35" s="79"/>
    </row>
    <row r="36" spans="1:17" ht="13.5" x14ac:dyDescent="0.25">
      <c r="A36" s="95"/>
      <c r="B36" s="79" t="s">
        <v>125</v>
      </c>
      <c r="C36" s="79"/>
      <c r="D36" s="79"/>
      <c r="E36" s="79" t="s">
        <v>129</v>
      </c>
      <c r="F36" s="79"/>
      <c r="G36" s="79"/>
      <c r="H36" s="79" t="s">
        <v>42</v>
      </c>
      <c r="I36" s="79"/>
      <c r="J36" s="79"/>
      <c r="K36" s="79" t="s">
        <v>46</v>
      </c>
      <c r="L36" s="79"/>
      <c r="M36" s="79"/>
      <c r="N36" s="79" t="s">
        <v>121</v>
      </c>
      <c r="O36" s="79"/>
      <c r="P36" s="79"/>
      <c r="Q36" s="79"/>
    </row>
    <row r="37" spans="1:17" ht="13.5" x14ac:dyDescent="0.25">
      <c r="A37" s="95"/>
      <c r="B37" s="79" t="s">
        <v>126</v>
      </c>
      <c r="C37" s="79"/>
      <c r="D37" s="79"/>
      <c r="E37" s="79" t="s">
        <v>134</v>
      </c>
      <c r="F37" s="79"/>
      <c r="G37" s="79"/>
      <c r="H37" s="79" t="s">
        <v>115</v>
      </c>
      <c r="I37" s="79"/>
      <c r="J37" s="79"/>
      <c r="K37" s="79" t="s">
        <v>136</v>
      </c>
      <c r="L37" s="79"/>
      <c r="M37" s="79"/>
      <c r="N37" s="79" t="s">
        <v>122</v>
      </c>
      <c r="O37" s="79"/>
      <c r="P37" s="79"/>
      <c r="Q37" s="79"/>
    </row>
    <row r="38" spans="1:17" ht="13.5" x14ac:dyDescent="0.25">
      <c r="A38" s="95"/>
      <c r="B38" s="79" t="s">
        <v>138</v>
      </c>
      <c r="C38" s="79"/>
      <c r="D38" s="79"/>
      <c r="E38" s="79" t="s">
        <v>130</v>
      </c>
      <c r="F38" s="79"/>
      <c r="G38" s="79"/>
      <c r="H38" s="79" t="s">
        <v>116</v>
      </c>
      <c r="I38" s="79"/>
      <c r="J38" s="79"/>
      <c r="K38" s="79" t="s">
        <v>119</v>
      </c>
      <c r="L38" s="79"/>
      <c r="M38" s="79"/>
      <c r="N38" s="79" t="s">
        <v>45</v>
      </c>
      <c r="O38" s="79"/>
      <c r="P38" s="79"/>
      <c r="Q38" s="79"/>
    </row>
    <row r="39" spans="1:17" ht="13.5" x14ac:dyDescent="0.25">
      <c r="A39" s="95"/>
      <c r="B39" s="79" t="s">
        <v>140</v>
      </c>
      <c r="C39" s="79"/>
      <c r="D39" s="79"/>
      <c r="E39" s="79" t="s">
        <v>131</v>
      </c>
      <c r="F39" s="79"/>
      <c r="G39" s="79"/>
      <c r="H39" s="79" t="s">
        <v>135</v>
      </c>
      <c r="I39" s="79"/>
      <c r="J39" s="79"/>
      <c r="K39" s="79" t="s">
        <v>145</v>
      </c>
      <c r="L39" s="79"/>
      <c r="M39" s="79"/>
      <c r="N39" s="79" t="s">
        <v>123</v>
      </c>
      <c r="O39" s="79"/>
      <c r="P39" s="79"/>
      <c r="Q39" s="79"/>
    </row>
    <row r="40" spans="1:17" ht="13.5" x14ac:dyDescent="0.25">
      <c r="A40" s="95"/>
      <c r="B40" s="79" t="s">
        <v>139</v>
      </c>
      <c r="C40" s="79"/>
      <c r="D40" s="79"/>
      <c r="E40" s="79" t="s">
        <v>132</v>
      </c>
      <c r="F40" s="79"/>
      <c r="G40" s="79"/>
      <c r="H40" s="79" t="s">
        <v>43</v>
      </c>
      <c r="I40" s="79"/>
      <c r="J40" s="79"/>
      <c r="K40" s="79" t="s">
        <v>44</v>
      </c>
      <c r="L40" s="79"/>
      <c r="M40" s="79"/>
      <c r="N40" s="79"/>
      <c r="O40" s="79"/>
      <c r="P40" s="79"/>
      <c r="Q40" s="79"/>
    </row>
    <row r="41" spans="1:17" ht="13.5" x14ac:dyDescent="0.25">
      <c r="A41" s="95"/>
      <c r="B41" s="79" t="s">
        <v>143</v>
      </c>
      <c r="C41" s="79"/>
      <c r="D41" s="79"/>
      <c r="E41" s="79" t="s">
        <v>133</v>
      </c>
      <c r="F41" s="79"/>
      <c r="G41" s="79"/>
      <c r="H41" s="79" t="s">
        <v>117</v>
      </c>
      <c r="I41" s="79"/>
      <c r="J41" s="79"/>
      <c r="K41" s="79" t="s">
        <v>137</v>
      </c>
      <c r="L41" s="79"/>
      <c r="M41" s="79"/>
      <c r="N41" s="79"/>
      <c r="O41" s="79"/>
      <c r="P41" s="79"/>
      <c r="Q41" s="79"/>
    </row>
  </sheetData>
  <printOptions horizontalCentered="1" verticalCentered="1"/>
  <pageMargins left="0.27559055118110237" right="0.47244094488188981" top="0.59055118110236227" bottom="0.59055118110236227" header="0.31496062992125984" footer="0.31496062992125984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30</vt:i4>
      </vt:variant>
      <vt:variant>
        <vt:lpstr>Pomenované rozsahy</vt:lpstr>
      </vt:variant>
      <vt:variant>
        <vt:i4>15</vt:i4>
      </vt:variant>
    </vt:vector>
  </HeadingPairs>
  <TitlesOfParts>
    <vt:vector size="45" baseType="lpstr">
      <vt:lpstr>graf č1</vt:lpstr>
      <vt:lpstr>graf č.2</vt:lpstr>
      <vt:lpstr>graf č.3</vt:lpstr>
      <vt:lpstr>graf č.4</vt:lpstr>
      <vt:lpstr>graf č.5</vt:lpstr>
      <vt:lpstr>graf č.6+7</vt:lpstr>
      <vt:lpstr>graf č.8+9</vt:lpstr>
      <vt:lpstr>graf č.10</vt:lpstr>
      <vt:lpstr>graf č.11</vt:lpstr>
      <vt:lpstr>grafč.12</vt:lpstr>
      <vt:lpstr>graf č.13</vt:lpstr>
      <vt:lpstr>graf č.14+15</vt:lpstr>
      <vt:lpstr>graf č.16+17</vt:lpstr>
      <vt:lpstr>graf1_data</vt:lpstr>
      <vt:lpstr>graf2_data</vt:lpstr>
      <vt:lpstr>graf3_data</vt:lpstr>
      <vt:lpstr>graf4 data</vt:lpstr>
      <vt:lpstr>graf5_dataspolu</vt:lpstr>
      <vt:lpstr>graf6_data</vt:lpstr>
      <vt:lpstr>graf7_data</vt:lpstr>
      <vt:lpstr>graf8_data</vt:lpstr>
      <vt:lpstr>graf9_data</vt:lpstr>
      <vt:lpstr>graf10_data</vt:lpstr>
      <vt:lpstr>graf11_data</vt:lpstr>
      <vt:lpstr>graf 12_data a vypocet (2)</vt:lpstr>
      <vt:lpstr>graf13 štrukt_odv_data (2)</vt:lpstr>
      <vt:lpstr>graf14 štrukt_kraje_data (2)</vt:lpstr>
      <vt:lpstr>graf15štrukt_veľkosť_data (2)</vt:lpstr>
      <vt:lpstr>graf16 štrukt_druhvls_data</vt:lpstr>
      <vt:lpstr>graf17 štrukt_pravnaforma_data</vt:lpstr>
      <vt:lpstr>'graf 12_data a vypocet (2)'!Oblasť_tlače</vt:lpstr>
      <vt:lpstr>'graf č.10'!Oblasť_tlače</vt:lpstr>
      <vt:lpstr>'graf č.11'!Oblasť_tlače</vt:lpstr>
      <vt:lpstr>'graf č.13'!Oblasť_tlače</vt:lpstr>
      <vt:lpstr>'graf č.14+15'!Oblasť_tlače</vt:lpstr>
      <vt:lpstr>'graf č.16+17'!Oblasť_tlače</vt:lpstr>
      <vt:lpstr>'graf č.2'!Oblasť_tlače</vt:lpstr>
      <vt:lpstr>'graf č.3'!Oblasť_tlače</vt:lpstr>
      <vt:lpstr>'graf č.4'!Oblasť_tlače</vt:lpstr>
      <vt:lpstr>'graf č.5'!Oblasť_tlače</vt:lpstr>
      <vt:lpstr>'graf č.6+7'!Oblasť_tlače</vt:lpstr>
      <vt:lpstr>'graf č.8+9'!Oblasť_tlače</vt:lpstr>
      <vt:lpstr>'graf č1'!Oblasť_tlače</vt:lpstr>
      <vt:lpstr>'graf13 štrukt_odv_data (2)'!Oblasť_tlače</vt:lpstr>
      <vt:lpstr>grafč.12!Oblasť_tlače</vt:lpstr>
    </vt:vector>
  </TitlesOfParts>
  <Company>TREXIMA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Škurlová Zlatica</cp:lastModifiedBy>
  <cp:lastPrinted>2021-11-09T12:51:04Z</cp:lastPrinted>
  <dcterms:created xsi:type="dcterms:W3CDTF">2000-08-08T12:40:30Z</dcterms:created>
  <dcterms:modified xsi:type="dcterms:W3CDTF">2022-11-14T08:38:28Z</dcterms:modified>
</cp:coreProperties>
</file>