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5.xml" ContentType="application/vnd.openxmlformats-officedocument.drawingml.chartshapes+xml"/>
  <Override PartName="/xl/charts/chart4.xml" ContentType="application/vnd.openxmlformats-officedocument.drawingml.chart+xml"/>
  <Override PartName="/xl/drawings/drawing16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190" yWindow="250" windowWidth="18360" windowHeight="8510" firstSheet="6" activeTab="13"/>
  </bookViews>
  <sheets>
    <sheet name="166-167" sheetId="37" r:id="rId1"/>
    <sheet name="168-169" sheetId="29" r:id="rId2"/>
    <sheet name="170-171" sheetId="30" r:id="rId3"/>
    <sheet name="172-173" sheetId="32" r:id="rId4"/>
    <sheet name="174-175" sheetId="34" r:id="rId5"/>
    <sheet name="176-177" sheetId="33" r:id="rId6"/>
    <sheet name="178-179" sheetId="24" r:id="rId7"/>
    <sheet name="180-181" sheetId="25" r:id="rId8"/>
    <sheet name="182-183" sheetId="35" r:id="rId9"/>
    <sheet name="184-185" sheetId="4" r:id="rId10"/>
    <sheet name="186-187" sheetId="27" r:id="rId11"/>
    <sheet name="188-189" sheetId="28" r:id="rId12"/>
    <sheet name="190-191" sheetId="26" r:id="rId13"/>
    <sheet name="Grafy" sheetId="39" r:id="rId14"/>
  </sheets>
  <definedNames>
    <definedName name="_xlnm.Print_Area" localSheetId="0">'166-167'!$A$1:$S$42</definedName>
    <definedName name="_xlnm.Print_Area" localSheetId="1">'168-169'!$A$1:$P$42</definedName>
    <definedName name="_xlnm.Print_Area" localSheetId="2">'170-171'!$A$1:$P$42</definedName>
    <definedName name="_xlnm.Print_Area" localSheetId="3">'172-173'!$A$1:$Q$43</definedName>
    <definedName name="_xlnm.Print_Area" localSheetId="4">'174-175'!$A$1:$P$42</definedName>
    <definedName name="_xlnm.Print_Area" localSheetId="5">'176-177'!$A$1:$P$42</definedName>
    <definedName name="_xlnm.Print_Area" localSheetId="6">'178-179'!$A$1:$R$43</definedName>
    <definedName name="_xlnm.Print_Area" localSheetId="7">'180-181'!$A$1:$P$43</definedName>
    <definedName name="_xlnm.Print_Area" localSheetId="8">'182-183'!$A$1:$Q$42</definedName>
    <definedName name="_xlnm.Print_Area" localSheetId="9">'184-185'!$A$1:$P$42</definedName>
    <definedName name="_xlnm.Print_Area" localSheetId="10">'186-187'!$A$1:$H$43</definedName>
    <definedName name="_xlnm.Print_Area" localSheetId="11">'188-189'!$A$1:$P$42</definedName>
    <definedName name="_xlnm.Print_Area" localSheetId="12">'190-191'!$A$1:$Q$44</definedName>
    <definedName name="_xlnm.Print_Area" localSheetId="13">Grafy!$A$1:$Q$161</definedName>
  </definedNames>
  <calcPr calcId="152511"/>
</workbook>
</file>

<file path=xl/calcChain.xml><?xml version="1.0" encoding="utf-8"?>
<calcChain xmlns="http://schemas.openxmlformats.org/spreadsheetml/2006/main">
  <c r="L161" i="39" l="1"/>
  <c r="K161" i="39"/>
  <c r="L159" i="39"/>
  <c r="K159" i="39"/>
  <c r="M158" i="39"/>
  <c r="M157" i="39"/>
  <c r="M156" i="39"/>
  <c r="M155" i="39"/>
  <c r="M154" i="39"/>
  <c r="M153" i="39"/>
  <c r="M152" i="39"/>
  <c r="M151" i="39"/>
  <c r="M150" i="39"/>
  <c r="M149" i="39"/>
  <c r="M148" i="39"/>
  <c r="M147" i="39"/>
  <c r="M146" i="39"/>
  <c r="M145" i="39"/>
  <c r="M144" i="39"/>
  <c r="M143" i="39"/>
  <c r="M142" i="39"/>
  <c r="M141" i="39"/>
  <c r="M140" i="39"/>
  <c r="M139" i="39"/>
  <c r="M138" i="39"/>
  <c r="M137" i="39"/>
  <c r="M136" i="39"/>
  <c r="M135" i="39"/>
  <c r="M134" i="39"/>
  <c r="M133" i="39"/>
  <c r="M132" i="39"/>
  <c r="M131" i="39"/>
  <c r="M161" i="39" s="1"/>
  <c r="J161" i="39" s="1"/>
  <c r="M159" i="39" l="1"/>
  <c r="F39" i="27" l="1"/>
  <c r="F27" i="27"/>
  <c r="F13" i="27"/>
  <c r="F32" i="27" l="1"/>
  <c r="F31" i="27"/>
  <c r="F23" i="27"/>
  <c r="F34" i="27" l="1"/>
  <c r="F38" i="27" l="1"/>
  <c r="F41" i="27" l="1"/>
  <c r="F35" i="27" l="1"/>
  <c r="F33" i="27"/>
  <c r="F26" i="27"/>
  <c r="F25" i="27"/>
  <c r="F29" i="27"/>
  <c r="F22" i="27"/>
  <c r="F24" i="27"/>
  <c r="F17" i="27" l="1"/>
  <c r="F14" i="27"/>
  <c r="F15" i="27"/>
  <c r="F30" i="27" l="1"/>
  <c r="F40" i="27" l="1"/>
  <c r="F37" i="27"/>
  <c r="F36" i="27"/>
  <c r="F28" i="27"/>
  <c r="F21" i="27"/>
  <c r="F20" i="27"/>
  <c r="F19" i="27"/>
  <c r="F18" i="27"/>
</calcChain>
</file>

<file path=xl/sharedStrings.xml><?xml version="1.0" encoding="utf-8"?>
<sst xmlns="http://schemas.openxmlformats.org/spreadsheetml/2006/main" count="1234" uniqueCount="348">
  <si>
    <t>GRAF</t>
  </si>
  <si>
    <t>.</t>
  </si>
  <si>
    <t xml:space="preserve">Belgicko </t>
  </si>
  <si>
    <t xml:space="preserve">Bulharsko </t>
  </si>
  <si>
    <t xml:space="preserve">Cyprus </t>
  </si>
  <si>
    <t xml:space="preserve">Dánsko </t>
  </si>
  <si>
    <t xml:space="preserve">Estónsko </t>
  </si>
  <si>
    <t xml:space="preserve">Fínsko </t>
  </si>
  <si>
    <t>Francúzsko</t>
  </si>
  <si>
    <t xml:space="preserve">Grécko </t>
  </si>
  <si>
    <t xml:space="preserve">Holandsko </t>
  </si>
  <si>
    <t xml:space="preserve">Írsko </t>
  </si>
  <si>
    <t xml:space="preserve">Litva </t>
  </si>
  <si>
    <t xml:space="preserve">Lotyšsko </t>
  </si>
  <si>
    <t xml:space="preserve">Luxembursko </t>
  </si>
  <si>
    <t xml:space="preserve">Maďarsko </t>
  </si>
  <si>
    <t>Malta</t>
  </si>
  <si>
    <t xml:space="preserve">Nemecko </t>
  </si>
  <si>
    <t xml:space="preserve">Poľsko </t>
  </si>
  <si>
    <t xml:space="preserve">Portugalsko </t>
  </si>
  <si>
    <t xml:space="preserve">Rakúsko </t>
  </si>
  <si>
    <t xml:space="preserve">Rumunsko </t>
  </si>
  <si>
    <t xml:space="preserve">Slovinsko </t>
  </si>
  <si>
    <t xml:space="preserve">Spojené kráľovstvo </t>
  </si>
  <si>
    <t xml:space="preserve">Španielsko </t>
  </si>
  <si>
    <t xml:space="preserve">Švédsko </t>
  </si>
  <si>
    <t xml:space="preserve">Taliansko </t>
  </si>
  <si>
    <t>Vzdelanie</t>
  </si>
  <si>
    <t>Education</t>
  </si>
  <si>
    <t>Verejný život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</si>
  <si>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</si>
  <si>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</si>
  <si>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</si>
  <si>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</si>
  <si>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</si>
  <si>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</si>
  <si>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</si>
  <si>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</si>
  <si>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Greece</t>
  </si>
  <si>
    <t>Netherlands</t>
  </si>
  <si>
    <t>Ireland</t>
  </si>
  <si>
    <t>Latvia</t>
  </si>
  <si>
    <t>Lithuania</t>
  </si>
  <si>
    <t>Luxembourg</t>
  </si>
  <si>
    <t>Hungary</t>
  </si>
  <si>
    <t>Germany</t>
  </si>
  <si>
    <t>Poland</t>
  </si>
  <si>
    <t>Portugal</t>
  </si>
  <si>
    <t>Austria</t>
  </si>
  <si>
    <t>Romania</t>
  </si>
  <si>
    <t>Slovenia</t>
  </si>
  <si>
    <t>United Kingdom</t>
  </si>
  <si>
    <t>Spain</t>
  </si>
  <si>
    <t>Sweden</t>
  </si>
  <si>
    <t>Italy</t>
  </si>
  <si>
    <t>Trh práce</t>
  </si>
  <si>
    <t>Labour market</t>
  </si>
  <si>
    <t>Česká republika</t>
  </si>
  <si>
    <t>Ministri národných vlád</t>
  </si>
  <si>
    <t>Demografia</t>
  </si>
  <si>
    <t>Demography</t>
  </si>
  <si>
    <t>Podiel žien na 100 mužov</t>
  </si>
  <si>
    <t>Females per 100 males</t>
  </si>
  <si>
    <t xml:space="preserve">Stredná dĺžka života pri narodení </t>
  </si>
  <si>
    <t xml:space="preserve">Life expectancy at birth </t>
  </si>
  <si>
    <t>Government ministers by country</t>
  </si>
  <si>
    <t>dokončenie</t>
  </si>
  <si>
    <t>End of table</t>
  </si>
  <si>
    <t>pokračovanie</t>
  </si>
  <si>
    <t>Continuation</t>
  </si>
  <si>
    <t>Females</t>
  </si>
  <si>
    <t>Males</t>
  </si>
  <si>
    <t>Public life</t>
  </si>
  <si>
    <t xml:space="preserve">Slovenská republika </t>
  </si>
  <si>
    <t>Slovak Republic</t>
  </si>
  <si>
    <t>Slovenská republika</t>
  </si>
  <si>
    <t>Ženy</t>
  </si>
  <si>
    <t>Muži</t>
  </si>
  <si>
    <t>1) podľa VZPS, podiel zamestnaných osôb vo veku 20 - 64 rokov z celkového počtu obyvateľstva v tomto veku</t>
  </si>
  <si>
    <t>Miera ekonomickej aktivity</t>
  </si>
  <si>
    <t>15 a viacročného obyvateľstva v %</t>
  </si>
  <si>
    <t xml:space="preserve">aged 15 and more in per cent </t>
  </si>
  <si>
    <t>Podiel žien v %</t>
  </si>
  <si>
    <t>Economic activity rate of population</t>
  </si>
  <si>
    <t>1) From LFS, share employed persons aged 20 – 64 from the total population of the same age group</t>
  </si>
  <si>
    <r>
      <t>1</t>
    </r>
    <r>
      <rPr>
        <vertAlign val="superscript"/>
        <sz val="8"/>
        <color theme="1"/>
        <rFont val="Tahoma"/>
        <family val="2"/>
        <charset val="238"/>
      </rPr>
      <t>st</t>
    </r>
    <r>
      <rPr>
        <sz val="8"/>
        <color theme="1"/>
        <rFont val="Tahoma"/>
        <family val="2"/>
        <charset val="238"/>
      </rPr>
      <t xml:space="preserve"> continuation</t>
    </r>
  </si>
  <si>
    <t>1. pokračovanie</t>
  </si>
  <si>
    <t>2. pokračovanie</t>
  </si>
  <si>
    <r>
      <t>2</t>
    </r>
    <r>
      <rPr>
        <vertAlign val="superscript"/>
        <sz val="8"/>
        <color theme="1"/>
        <rFont val="Tahoma"/>
        <family val="2"/>
        <charset val="238"/>
      </rPr>
      <t>nd</t>
    </r>
    <r>
      <rPr>
        <sz val="8"/>
        <color theme="1"/>
        <rFont val="Tahoma"/>
        <family val="2"/>
        <charset val="238"/>
      </rPr>
      <t xml:space="preserve"> continuation</t>
    </r>
  </si>
  <si>
    <t>3. pokračovanie</t>
  </si>
  <si>
    <t>Social statistics</t>
  </si>
  <si>
    <t>in per cent</t>
  </si>
  <si>
    <t>Share of females</t>
  </si>
  <si>
    <t>Sociálne štatistiky</t>
  </si>
  <si>
    <t xml:space="preserve">1) The unadjusted Gender Pay Gap represents the difference between average gross hourly earnings of male paid employees and of female paid employees as a percentage of average gross hourly earnings of male paid employees in enterprises with 10 employees or more
</t>
  </si>
  <si>
    <t xml:space="preserve">1) Neočistené údaje predstavujú rozdiel medzi priemernou hrubou hodinovou mzdou muža a priemernou hrubou hodinovou mzdou ženy ako percento priemernej hrubej hodinovej mzdy muža v podnikoch s 10 a viac zamestnancami
</t>
  </si>
  <si>
    <t>Chorvátsko</t>
  </si>
  <si>
    <t>Croatia</t>
  </si>
  <si>
    <t>EÚ-28</t>
  </si>
  <si>
    <t>EU-28</t>
  </si>
  <si>
    <t>EÚ–28</t>
  </si>
  <si>
    <t>EU–28</t>
  </si>
  <si>
    <t>Portugalsko</t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</si>
  <si>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54,6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</si>
  <si>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75,6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</si>
  <si>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77,7</t>
    </r>
  </si>
  <si>
    <t xml:space="preserve"> z celkového počtu ekonomicky aktívneho obyvateľstva</t>
  </si>
  <si>
    <t>1) podiel nezamestnaných vo veku 15 a viac rokov v dĺžke 12 a viac mesiacov</t>
  </si>
  <si>
    <t xml:space="preserve"> in the economically active population</t>
  </si>
  <si>
    <t>1) Share of the unemployed aged 15 and more for 12 months and more</t>
  </si>
  <si>
    <t>Spolu / Total</t>
  </si>
  <si>
    <t>Ženy / Females</t>
  </si>
  <si>
    <t>Muži / Males</t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</si>
  <si>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78,7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</si>
  <si>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65,4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</si>
  <si>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65,0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</si>
  <si>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76,7</t>
    </r>
  </si>
  <si>
    <t>At-risk-of-poverty rate in per cent</t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</si>
  <si>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76,4</t>
    </r>
  </si>
  <si>
    <t>-</t>
  </si>
  <si>
    <t>Index rodovej rovnosti</t>
  </si>
  <si>
    <t>Gender Equality Index</t>
  </si>
  <si>
    <t>Zdroj: Európsky inštitút pre rodovú rovnosť</t>
  </si>
  <si>
    <t>Source: The European Institute for Gender Equality</t>
  </si>
  <si>
    <t>práca</t>
  </si>
  <si>
    <t>peniaze</t>
  </si>
  <si>
    <t>Money</t>
  </si>
  <si>
    <t>Work</t>
  </si>
  <si>
    <t>znalosti</t>
  </si>
  <si>
    <t>Knowledge</t>
  </si>
  <si>
    <t>Time</t>
  </si>
  <si>
    <t>Power</t>
  </si>
  <si>
    <t>zdravie</t>
  </si>
  <si>
    <t>Health</t>
  </si>
  <si>
    <t xml:space="preserve">Gender Equality Index in per cent </t>
  </si>
  <si>
    <t xml:space="preserve">Index rodovej rovnosti v %  </t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</si>
  <si>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113,9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</si>
  <si>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82,2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</si>
  <si>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73,2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</si>
  <si>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79,5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</si>
  <si>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5,8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</si>
  <si>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1,3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</si>
  <si>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</si>
  <si>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24,1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</si>
  <si>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12,7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</si>
  <si>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21,5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</si>
  <si>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21,7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</si>
  <si>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12,8</t>
    </r>
  </si>
  <si>
    <r>
      <rPr>
        <vertAlign val="superscript"/>
        <sz val="9"/>
        <color theme="1"/>
        <rFont val="Tahoma"/>
        <family val="2"/>
        <charset val="238"/>
      </rPr>
      <t>u)</t>
    </r>
    <r>
      <rPr>
        <sz val="9"/>
        <color theme="1"/>
        <rFont val="Tahoma"/>
        <family val="2"/>
        <charset val="238"/>
      </rPr>
      <t xml:space="preserve"> 77,3</t>
    </r>
  </si>
  <si>
    <r>
      <rPr>
        <vertAlign val="superscript"/>
        <sz val="9"/>
        <color theme="1"/>
        <rFont val="Tahoma"/>
        <family val="2"/>
        <charset val="238"/>
      </rPr>
      <t>u)</t>
    </r>
    <r>
      <rPr>
        <sz val="9"/>
        <color theme="1"/>
        <rFont val="Tahoma"/>
        <family val="2"/>
        <charset val="238"/>
      </rPr>
      <t xml:space="preserve"> 79,5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</si>
  <si>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22,0</t>
    </r>
  </si>
  <si>
    <t xml:space="preserve">Zdroj údajov: Európsky inštitút pre rodovú rovnosť  </t>
  </si>
  <si>
    <t>Source of Data: The European Institute for Gender Equality</t>
  </si>
  <si>
    <r>
      <rPr>
        <vertAlign val="superscript"/>
        <sz val="9"/>
        <color theme="1"/>
        <rFont val="Tahoma"/>
        <family val="2"/>
        <charset val="238"/>
      </rPr>
      <t xml:space="preserve">e) </t>
    </r>
    <r>
      <rPr>
        <sz val="9"/>
        <color theme="1"/>
        <rFont val="Tahoma"/>
        <family val="2"/>
        <charset val="238"/>
      </rPr>
      <t>71,3</t>
    </r>
  </si>
  <si>
    <r>
      <rPr>
        <vertAlign val="superscript"/>
        <sz val="9"/>
        <color theme="1"/>
        <rFont val="Tahoma"/>
        <family val="2"/>
        <charset val="238"/>
      </rPr>
      <t xml:space="preserve">e) </t>
    </r>
    <r>
      <rPr>
        <sz val="9"/>
        <color theme="1"/>
        <rFont val="Tahoma"/>
        <family val="2"/>
        <charset val="238"/>
      </rPr>
      <t>83,6</t>
    </r>
  </si>
  <si>
    <r>
      <rPr>
        <vertAlign val="superscript"/>
        <sz val="9"/>
        <color theme="1"/>
        <rFont val="Tahoma"/>
        <family val="2"/>
        <charset val="238"/>
      </rPr>
      <t xml:space="preserve">e) </t>
    </r>
    <r>
      <rPr>
        <sz val="9"/>
        <color theme="1"/>
        <rFont val="Tahoma"/>
        <family val="2"/>
        <charset val="238"/>
      </rPr>
      <t>78,1</t>
    </r>
  </si>
  <si>
    <r>
      <rPr>
        <vertAlign val="superscript"/>
        <sz val="9"/>
        <color theme="1"/>
        <rFont val="Tahoma"/>
        <family val="2"/>
        <charset val="238"/>
      </rPr>
      <t xml:space="preserve">p) </t>
    </r>
    <r>
      <rPr>
        <sz val="9"/>
        <color theme="1"/>
        <rFont val="Tahoma"/>
        <family val="2"/>
        <charset val="238"/>
      </rPr>
      <t>16,5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</si>
  <si>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5,2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</si>
  <si>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21,0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</si>
  <si>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14,2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</si>
  <si>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48,7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</si>
  <si>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55,7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</si>
  <si>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48,3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</si>
  <si>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59,2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</si>
  <si>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68,6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</si>
  <si>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64,8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</si>
  <si>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63,6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</si>
  <si>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73,4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</si>
  <si>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80,2</t>
    </r>
  </si>
  <si>
    <r>
      <rPr>
        <vertAlign val="superscript"/>
        <sz val="9"/>
        <color theme="1"/>
        <rFont val="Tahoma"/>
        <family val="2"/>
        <charset val="238"/>
      </rPr>
      <t>u)</t>
    </r>
    <r>
      <rPr>
        <sz val="9"/>
        <color theme="1"/>
        <rFont val="Tahoma"/>
        <family val="2"/>
        <charset val="238"/>
      </rPr>
      <t xml:space="preserve"> 75,6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</si>
  <si>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75,9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</si>
  <si>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79,4</t>
    </r>
  </si>
  <si>
    <r>
      <rPr>
        <vertAlign val="superscript"/>
        <sz val="9"/>
        <color theme="1"/>
        <rFont val="Tahoma"/>
        <family val="2"/>
        <charset val="238"/>
      </rPr>
      <t>u)</t>
    </r>
    <r>
      <rPr>
        <sz val="9"/>
        <color theme="1"/>
        <rFont val="Tahoma"/>
        <family val="2"/>
        <charset val="238"/>
      </rPr>
      <t xml:space="preserve"> 77,2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</si>
  <si>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104,5</t>
    </r>
  </si>
  <si>
    <r>
      <rPr>
        <sz val="9"/>
        <color theme="1"/>
        <rFont val="Webdings"/>
        <family val="1"/>
        <charset val="2"/>
      </rPr>
      <t xml:space="preserve">~ </t>
    </r>
    <r>
      <rPr>
        <sz val="9"/>
        <color theme="1"/>
        <rFont val="Tahoma"/>
        <family val="2"/>
        <charset val="238"/>
      </rPr>
      <t>104,9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</si>
  <si>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104,6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</si>
  <si>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106,8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</si>
  <si>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99,1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</si>
  <si>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83,3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</si>
  <si>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86,1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</si>
  <si>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84,4</t>
    </r>
  </si>
  <si>
    <r>
      <rPr>
        <sz val="9"/>
        <color theme="1"/>
        <rFont val="Webdings"/>
        <family val="1"/>
        <charset val="2"/>
      </rPr>
      <t xml:space="preserve">~ </t>
    </r>
    <r>
      <rPr>
        <sz val="9"/>
        <color theme="1"/>
        <rFont val="Tahoma"/>
        <family val="2"/>
        <charset val="238"/>
      </rPr>
      <t>77,9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</si>
  <si>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79,9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</si>
  <si>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16,3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</si>
  <si>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16,0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</si>
  <si>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15,3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</si>
  <si>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15,4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</si>
  <si>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5,0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</si>
  <si>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7,2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</si>
  <si>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3,5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</si>
  <si>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85,5</t>
    </r>
  </si>
  <si>
    <t>1) podľa metodiky VZPS, podiel z ekonomicky aktívneho obyvateľstva - ročný priemer</t>
  </si>
  <si>
    <t>1) By methodology LFS, percentage of the economically active population - the annual average</t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</si>
  <si>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3,2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</si>
  <si>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3,6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</si>
  <si>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17,9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</si>
  <si>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16,1</t>
    </r>
  </si>
  <si>
    <t>podiel
na moci</t>
  </si>
  <si>
    <r>
      <t>3</t>
    </r>
    <r>
      <rPr>
        <vertAlign val="superscript"/>
        <sz val="8"/>
        <color theme="1"/>
        <rFont val="Tahoma"/>
        <family val="2"/>
        <charset val="238"/>
      </rPr>
      <t>rd</t>
    </r>
    <r>
      <rPr>
        <sz val="8"/>
        <color theme="1"/>
        <rFont val="Tahoma"/>
        <family val="2"/>
        <charset val="238"/>
      </rPr>
      <t xml:space="preserve"> continuation</t>
    </r>
  </si>
  <si>
    <t>Poslanci Európskeho parlamentu (4. štvrťrok 2019)</t>
  </si>
  <si>
    <t>využíva- nie času</t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</si>
  <si>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101,9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</si>
  <si>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106,9</t>
    </r>
    <r>
      <rPr>
        <sz val="11"/>
        <color theme="1"/>
        <rFont val="Calibri"/>
        <family val="2"/>
        <charset val="238"/>
        <scheme val="minor"/>
      </rPr>
      <t/>
    </r>
  </si>
  <si>
    <r>
      <rPr>
        <vertAlign val="superscript"/>
        <sz val="9"/>
        <color theme="1"/>
        <rFont val="Tahoma"/>
        <family val="2"/>
        <charset val="238"/>
      </rPr>
      <t xml:space="preserve">ep) </t>
    </r>
    <r>
      <rPr>
        <sz val="9"/>
        <color theme="1"/>
        <rFont val="Tahoma"/>
        <family val="2"/>
        <charset val="238"/>
      </rPr>
      <t>83,6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</si>
  <si>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84,1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</si>
  <si>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85,9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</si>
  <si>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p) </t>
    </r>
    <r>
      <rPr>
        <sz val="9"/>
        <color theme="1"/>
        <rFont val="Tahoma"/>
        <family val="2"/>
        <charset val="238"/>
      </rPr>
      <t>83,6</t>
    </r>
  </si>
  <si>
    <r>
      <rPr>
        <sz val="9"/>
        <color theme="1"/>
        <rFont val="Webdings"/>
        <family val="1"/>
        <charset val="2"/>
      </rPr>
      <t>~</t>
    </r>
    <r>
      <rPr>
        <vertAlign val="superscript"/>
        <sz val="9"/>
        <color theme="1"/>
        <rFont val="Tahoma"/>
        <family val="2"/>
        <charset val="238"/>
      </rPr>
      <t xml:space="preserve">p) </t>
    </r>
    <r>
      <rPr>
        <sz val="9"/>
        <color theme="1"/>
        <rFont val="Tahoma"/>
        <family val="2"/>
        <charset val="238"/>
      </rPr>
      <t>78,3</t>
    </r>
  </si>
  <si>
    <r>
      <rPr>
        <vertAlign val="superscript"/>
        <sz val="9"/>
        <color theme="1"/>
        <rFont val="Tahoma"/>
        <family val="2"/>
        <charset val="238"/>
      </rPr>
      <t>ep)</t>
    </r>
    <r>
      <rPr>
        <sz val="9"/>
        <color theme="1"/>
        <rFont val="Tahoma"/>
        <family val="2"/>
        <charset val="238"/>
      </rPr>
      <t xml:space="preserve"> 78,3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</si>
  <si>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80,5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</si>
  <si>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79,7</t>
    </r>
  </si>
  <si>
    <t>1) The percentage of the adult population (25-64 years old) who have successfully completed at least upper secondary education.</t>
  </si>
  <si>
    <t>1) percento dospelej populácie (vo veku 25-64 rokov), ktoré úspešne ukončilo najmenej stredoškolské vzdelanie s maturitou</t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</si>
  <si>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82,8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</si>
  <si>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81,7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</si>
  <si>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86,9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</si>
  <si>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78,8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</si>
  <si>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79,1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</si>
  <si>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84,5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</si>
  <si>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15,7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</si>
  <si>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6,0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</si>
  <si>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20,9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</si>
  <si>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22,7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</si>
  <si>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14,4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</si>
  <si>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13,9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</si>
  <si>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14,0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</si>
  <si>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15,5</t>
    </r>
    <r>
      <rPr>
        <sz val="11"/>
        <color theme="1"/>
        <rFont val="Calibri"/>
        <family val="2"/>
        <charset val="238"/>
        <scheme val="minor"/>
      </rPr>
      <t/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</si>
  <si>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14,1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</si>
  <si>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4,6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</si>
  <si>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19,6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</si>
  <si>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3,0</t>
    </r>
  </si>
  <si>
    <r>
      <rPr>
        <vertAlign val="superscript"/>
        <sz val="9"/>
        <color theme="1"/>
        <rFont val="Tahoma"/>
        <family val="2"/>
        <charset val="238"/>
      </rPr>
      <t>p)</t>
    </r>
    <r>
      <rPr>
        <sz val="9"/>
        <color theme="1"/>
        <rFont val="Tahoma"/>
        <family val="2"/>
        <charset val="238"/>
      </rPr>
      <t xml:space="preserve"> 19,9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</si>
  <si>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79,9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</si>
  <si>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72,5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</si>
  <si>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57,6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</si>
  <si>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62,5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</si>
  <si>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65,8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</si>
  <si>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65,9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</si>
  <si>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69,3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</si>
  <si>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6,4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</si>
  <si>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6,1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</si>
  <si>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7,1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</si>
  <si>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5,6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</si>
  <si>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</si>
  <si>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6,5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</si>
  <si>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1,2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</si>
  <si>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0,9</t>
    </r>
  </si>
  <si>
    <t>Zdroj údajov: Eurostat [sdg_08_40]</t>
  </si>
  <si>
    <t>Source of Data: Eurostat [sdg_08_40]</t>
  </si>
  <si>
    <t>Zdroj údajov: Eurostat [Lfst_r_lfp2actrt]</t>
  </si>
  <si>
    <t xml:space="preserve"> Source of Data: Eurostat [Lfst_r_lfp2actrt]</t>
  </si>
  <si>
    <t>Zdroj údajov: Eurostat [T2020_10]</t>
  </si>
  <si>
    <t>Source of Data: Eurostat [T2020_10]</t>
  </si>
  <si>
    <t>Zdroj údajov: Eurostat [sdg_05_20]</t>
  </si>
  <si>
    <t>Source of Data: Eurostat [sdg_05_20]</t>
  </si>
  <si>
    <t>Zdroj údajov: Eurostat [tps00065]</t>
  </si>
  <si>
    <t xml:space="preserve"> Source of Data: Eurostat [tps00065]</t>
  </si>
  <si>
    <t>Zdroj údajov: Eurostat [demo_mlexpec]</t>
  </si>
  <si>
    <t>Source of Data: Eurostat [demo_mlexpec]</t>
  </si>
  <si>
    <t>Zdroj údajov: Eurostat [tps00011]</t>
  </si>
  <si>
    <t xml:space="preserve"> Source of Data: Eurostat [tps00011]</t>
  </si>
  <si>
    <t>Zdroj údajov: Eurostat [une_rt_a]</t>
  </si>
  <si>
    <t>Source of Data: Eurostat [une_rt_a]</t>
  </si>
  <si>
    <t>Zdroj údajov: Eurostat [tessi010]</t>
  </si>
  <si>
    <t xml:space="preserve"> Source of Data: Eurostat [tessi010]</t>
  </si>
  <si>
    <t>Zdroj údajov: Európsky inštitút pre rodovú rovnosť, 4. štvrťrok [wmidm_pol_gov_wmid_natgov_minis]</t>
  </si>
  <si>
    <r>
      <t>Source of Data: The European Institute for Gender Equality, 4</t>
    </r>
    <r>
      <rPr>
        <vertAlign val="superscript"/>
        <sz val="8"/>
        <color theme="1"/>
        <rFont val="Tahoma"/>
        <family val="2"/>
        <charset val="238"/>
      </rPr>
      <t>th</t>
    </r>
    <r>
      <rPr>
        <sz val="8"/>
        <color theme="1"/>
        <rFont val="Tahoma"/>
        <family val="2"/>
        <charset val="238"/>
      </rPr>
      <t xml:space="preserve"> quarter [wmidm_pol_gov_wmid_natgov_minis]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</si>
  <si>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15,0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</si>
  <si>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16,0</t>
    </r>
  </si>
  <si>
    <r>
      <rPr>
        <vertAlign val="superscript"/>
        <sz val="9"/>
        <color theme="1"/>
        <rFont val="Tahoma"/>
        <family val="2"/>
        <charset val="238"/>
      </rPr>
      <t>e)</t>
    </r>
    <r>
      <rPr>
        <sz val="9"/>
        <color theme="1"/>
        <rFont val="Tahoma"/>
        <family val="2"/>
        <charset val="238"/>
      </rPr>
      <t xml:space="preserve"> 17,6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</si>
  <si>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14,6</t>
    </r>
  </si>
  <si>
    <r>
      <rPr>
        <sz val="9"/>
        <color theme="1"/>
        <rFont val="Webdings"/>
        <family val="1"/>
        <charset val="2"/>
      </rPr>
      <t>~</t>
    </r>
    <r>
      <rPr>
        <sz val="9"/>
        <color theme="1"/>
        <rFont val="Tahoma"/>
        <family val="2"/>
        <charset val="238"/>
      </rPr>
      <t xml:space="preserve"> 16,6</t>
    </r>
  </si>
  <si>
    <t>Zdroj údajov: Európsky inštitút pre rodovú rovnosť, obe komory, 4. štvrťrok [wmidm_pol_parl_wmid_natparl]</t>
  </si>
  <si>
    <r>
      <t>Source of Data: The European Institute for Gender Equality, both houses, 4</t>
    </r>
    <r>
      <rPr>
        <vertAlign val="superscript"/>
        <sz val="8"/>
        <color theme="1"/>
        <rFont val="Tahoma"/>
        <family val="2"/>
        <charset val="238"/>
      </rPr>
      <t>th</t>
    </r>
    <r>
      <rPr>
        <sz val="8"/>
        <color theme="1"/>
        <rFont val="Tahoma"/>
        <family val="2"/>
        <charset val="238"/>
      </rPr>
      <t xml:space="preserve"> quarter [wmidm_pol_parl_wmid_natparl]</t>
    </r>
  </si>
  <si>
    <t>Graf 1</t>
  </si>
  <si>
    <t>Graf 2</t>
  </si>
  <si>
    <t>Graf 3</t>
  </si>
  <si>
    <t>Graf 4</t>
  </si>
  <si>
    <t>Graf 5</t>
  </si>
  <si>
    <t>Graf 6</t>
  </si>
  <si>
    <r>
      <t xml:space="preserve">IRR podľa hlavných domén (2017) / </t>
    </r>
    <r>
      <rPr>
        <b/>
        <i/>
        <sz val="9"/>
        <color theme="1"/>
        <rFont val="Tahoma"/>
        <family val="2"/>
        <charset val="238"/>
      </rPr>
      <t>GEI by core domains (2017)</t>
    </r>
  </si>
  <si>
    <r>
      <t xml:space="preserve">Poslanci v národných parlamentoch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</si>
  <si>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Members of the National parliaments </t>
    </r>
    <r>
      <rPr>
        <b/>
        <i/>
        <vertAlign val="superscript"/>
        <sz val="9"/>
        <color theme="1"/>
        <rFont val="Tahoma"/>
        <family val="2"/>
        <charset val="238"/>
      </rPr>
      <t>1)</t>
    </r>
  </si>
  <si>
    <r>
      <t>Slovenská republika</t>
    </r>
    <r>
      <rPr>
        <b/>
        <vertAlign val="superscript"/>
        <sz val="9"/>
        <color theme="1"/>
        <rFont val="Tahoma"/>
        <family val="2"/>
        <charset val="238"/>
      </rPr>
      <t xml:space="preserve"> </t>
    </r>
  </si>
  <si>
    <r>
      <t>Members of the European Parliament (4</t>
    </r>
    <r>
      <rPr>
        <b/>
        <i/>
        <vertAlign val="superscript"/>
        <sz val="9"/>
        <color theme="1"/>
        <rFont val="Tahoma"/>
        <family val="2"/>
        <charset val="238"/>
      </rPr>
      <t>th</t>
    </r>
    <r>
      <rPr>
        <b/>
        <i/>
        <sz val="9"/>
        <color theme="1"/>
        <rFont val="Tahoma"/>
        <family val="2"/>
        <charset val="238"/>
      </rPr>
      <t xml:space="preserve"> quarter, 2019)</t>
    </r>
  </si>
  <si>
    <r>
      <t xml:space="preserve">Dosiahnutá úroveň vzdelania v %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</si>
  <si>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Education attainment level in per cent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</si>
  <si>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Miera rizika chudoby v % </t>
    </r>
    <r>
      <rPr>
        <b/>
        <vertAlign val="superscript"/>
        <sz val="9"/>
        <color theme="1"/>
        <rFont val="Tahoma"/>
        <family val="2"/>
        <charset val="238"/>
      </rPr>
      <t xml:space="preserve"> </t>
    </r>
  </si>
  <si>
    <r>
      <t xml:space="preserve">Miera dlhodobej nezamestnanosti v %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</si>
  <si>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>Long-term unemployment rate in per cent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</si>
  <si>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Miera nezamestnanosti obyvateľstva vo veku 15-74 rokov v %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</si>
  <si>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Unemployment rate of population aged 15 to 74 years in per cent </t>
    </r>
    <r>
      <rPr>
        <b/>
        <i/>
        <vertAlign val="superscript"/>
        <sz val="9"/>
        <color theme="1"/>
        <rFont val="Tahoma"/>
        <family val="2"/>
        <charset val="238"/>
      </rPr>
      <t>1)</t>
    </r>
  </si>
  <si>
    <r>
      <t xml:space="preserve">Miera zamestnanosti v %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</si>
  <si>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Employment rate in per cent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</si>
  <si>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Rodový mzdový rozdiel v %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</si>
  <si>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Gender Pay Gap in per cent </t>
    </r>
    <r>
      <rPr>
        <b/>
        <vertAlign val="superscript"/>
        <sz val="9"/>
        <color theme="1"/>
        <rFont val="Tahoma"/>
        <family val="2"/>
        <charset val="238"/>
      </rPr>
      <t>1)</t>
    </r>
  </si>
  <si>
    <t>EÚ-28 / EU-28</t>
  </si>
  <si>
    <t>Slovenská republika / Slovak Republic</t>
  </si>
  <si>
    <t>Zdrojové údaje 1:</t>
  </si>
  <si>
    <t>Zdrojové údaje 2:</t>
  </si>
  <si>
    <t>Zdrojové údaje 3:</t>
  </si>
  <si>
    <t>Miera nezam. V %</t>
  </si>
  <si>
    <t>muži / Males</t>
  </si>
  <si>
    <t>ženy / Females</t>
  </si>
  <si>
    <t>Belgicko / Belgium</t>
  </si>
  <si>
    <t xml:space="preserve">Bulharsko / Bulgaria </t>
  </si>
  <si>
    <t>Cyprus / Cyprus</t>
  </si>
  <si>
    <t>Česká republika / Czech Republic</t>
  </si>
  <si>
    <t>Dánsko / Denmark</t>
  </si>
  <si>
    <t>Estónsko / Estonia</t>
  </si>
  <si>
    <t>Fínsko / Finland</t>
  </si>
  <si>
    <t>Francúzsko / France</t>
  </si>
  <si>
    <t>Grécko / Greece</t>
  </si>
  <si>
    <t>Holandsko / Netherlands</t>
  </si>
  <si>
    <t>Chorvátsko / Croatia</t>
  </si>
  <si>
    <t>Írsko / Ireland</t>
  </si>
  <si>
    <t>Litva / Lithuania</t>
  </si>
  <si>
    <t>Lotyšsko / Latvia</t>
  </si>
  <si>
    <t>Luxembursko / Luxembourg</t>
  </si>
  <si>
    <t>Maďarsko / Hungary</t>
  </si>
  <si>
    <t>Malta / Malta</t>
  </si>
  <si>
    <t>Nemecko / Germany</t>
  </si>
  <si>
    <t>Poľsko / Poland</t>
  </si>
  <si>
    <t>Portugalsko / Portugal</t>
  </si>
  <si>
    <t>Rakúsko / Austria</t>
  </si>
  <si>
    <t>Rumunsko / Romania</t>
  </si>
  <si>
    <t>Slovensko / Slovakia</t>
  </si>
  <si>
    <t>Slovinsko / Slovenia</t>
  </si>
  <si>
    <t>Spojené kráľovstvo / UK</t>
  </si>
  <si>
    <t>Španielsko / Spain</t>
  </si>
  <si>
    <t>Švédsko / Sweden</t>
  </si>
  <si>
    <t>Taliansko / Italy</t>
  </si>
  <si>
    <t>Miera rizika chudoby v %</t>
  </si>
  <si>
    <t xml:space="preserve">Litva / Lithuania </t>
  </si>
  <si>
    <t>Luxemburg / Luxembourg</t>
  </si>
  <si>
    <t>Zdrojové údaje 4:</t>
  </si>
  <si>
    <r>
      <t xml:space="preserve">Írsko / Ireland </t>
    </r>
    <r>
      <rPr>
        <vertAlign val="superscript"/>
        <sz val="8"/>
        <color theme="1"/>
        <rFont val="Tahoma"/>
        <family val="2"/>
        <charset val="238"/>
      </rPr>
      <t>1)</t>
    </r>
  </si>
  <si>
    <r>
      <t xml:space="preserve">Spojené kráľovstvo / UK </t>
    </r>
    <r>
      <rPr>
        <vertAlign val="superscript"/>
        <sz val="8"/>
        <color theme="1"/>
        <rFont val="Tahoma"/>
        <family val="2"/>
        <charset val="238"/>
      </rPr>
      <t>1)</t>
    </r>
  </si>
  <si>
    <r>
      <t xml:space="preserve">Taliansko / Italy </t>
    </r>
    <r>
      <rPr>
        <vertAlign val="superscript"/>
        <sz val="8"/>
        <color theme="1"/>
        <rFont val="Tahoma"/>
        <family val="2"/>
        <charset val="238"/>
      </rPr>
      <t>1)</t>
    </r>
  </si>
  <si>
    <t>1) údaje za rok 2018</t>
  </si>
  <si>
    <t>Zdrojové údaje 5:</t>
  </si>
  <si>
    <t>Poslanci v národnom parlamente / Members of the National Parliament</t>
  </si>
  <si>
    <t>Slovenská republika /     Slovak Republic</t>
  </si>
  <si>
    <t>Podiel žien - poslanci v národných parlamentoch v %,  2019</t>
  </si>
  <si>
    <t>% podiel žien</t>
  </si>
  <si>
    <t>ČR / Czech Republic</t>
  </si>
  <si>
    <t>EU-28 priemer</t>
  </si>
  <si>
    <t>Zdrojové údaje 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</si>
</sst>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S_k_-;\-* #,##0.00\ _S_k_-;_-* &quot;-&quot;??\ _S_k_-;_-@_-"/>
    <numFmt numFmtId="165" formatCode="#,##0_ ;\-#,##0\ "/>
    <numFmt numFmtId="166" formatCode="0.0"/>
    <numFmt numFmtId="167" formatCode="#,##0.0"/>
  </numFmts>
  <fonts count="36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9"/>
      <color theme="1"/>
      <name val="Webdings"/>
      <family val="1"/>
      <charset val="2"/>
    </font>
    <font>
      <vertAlign val="superscript"/>
      <sz val="9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Tahoma"/>
      <family val="2"/>
      <charset val="238"/>
    </font>
    <font>
      <vertAlign val="superscript"/>
      <sz val="8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b/>
      <sz val="10"/>
      <color theme="1"/>
      <name val="Arial"/>
      <family val="2"/>
      <charset val="238"/>
    </font>
    <font>
      <b/>
      <i/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b/>
      <i/>
      <vertAlign val="superscript"/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Bodoni MT Black"/>
      <family val="1"/>
    </font>
    <font>
      <b/>
      <sz val="8"/>
      <color rgb="FF7030A0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8"/>
      <color theme="9" tint="-0.249977111117893"/>
      <name val="Tahoma"/>
      <family val="2"/>
      <charset val="238"/>
    </font>
    <font>
      <b/>
      <sz val="8"/>
      <color rgb="FF1091E0"/>
      <name val="Tahoma"/>
      <family val="2"/>
      <charset val="238"/>
    </font>
    <font>
      <sz val="8"/>
      <name val="Tahoma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7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 indent="2"/>
    </xf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/>
    <xf numFmtId="166" fontId="8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indent="2"/>
    </xf>
    <xf numFmtId="49" fontId="8" fillId="0" borderId="0" xfId="0" applyNumberFormat="1" applyFont="1" applyFill="1" applyAlignment="1">
      <alignment horizontal="left" vertical="center" wrapText="1" indent="2"/>
    </xf>
    <xf numFmtId="3" fontId="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8" fillId="0" borderId="0" xfId="0" applyNumberFormat="1" applyFont="1" applyAlignment="1">
      <alignment horizontal="right" vertical="top"/>
    </xf>
    <xf numFmtId="167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 indent="4"/>
    </xf>
    <xf numFmtId="49" fontId="8" fillId="0" borderId="0" xfId="0" applyNumberFormat="1" applyFont="1" applyFill="1" applyAlignment="1">
      <alignment horizontal="left" vertical="center" wrapText="1" indent="4"/>
    </xf>
    <xf numFmtId="0" fontId="6" fillId="0" borderId="0" xfId="0" applyFont="1"/>
    <xf numFmtId="0" fontId="1" fillId="0" borderId="0" xfId="0" applyFont="1" applyAlignment="1"/>
    <xf numFmtId="0" fontId="6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165" fontId="1" fillId="0" borderId="0" xfId="1" applyNumberFormat="1" applyFont="1" applyBorder="1" applyAlignment="1">
      <alignment horizontal="right" readingOrder="1"/>
    </xf>
    <xf numFmtId="165" fontId="1" fillId="0" borderId="0" xfId="1" applyNumberFormat="1" applyFont="1" applyBorder="1" applyAlignment="1">
      <alignment horizontal="right"/>
    </xf>
    <xf numFmtId="0" fontId="1" fillId="0" borderId="0" xfId="0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wrapText="1" readingOrder="1"/>
    </xf>
    <xf numFmtId="3" fontId="1" fillId="0" borderId="0" xfId="0" applyNumberFormat="1" applyFont="1" applyBorder="1" applyAlignment="1">
      <alignment horizontal="right"/>
    </xf>
    <xf numFmtId="0" fontId="8" fillId="0" borderId="0" xfId="0" applyFont="1" applyAlignment="1">
      <alignment vertical="center" readingOrder="1"/>
    </xf>
    <xf numFmtId="167" fontId="8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 readingOrder="1"/>
    </xf>
    <xf numFmtId="3" fontId="8" fillId="0" borderId="0" xfId="0" applyNumberFormat="1" applyFont="1" applyAlignment="1">
      <alignment vertical="center" readingOrder="1"/>
    </xf>
    <xf numFmtId="3" fontId="8" fillId="0" borderId="0" xfId="0" applyNumberFormat="1" applyFont="1" applyAlignment="1">
      <alignment horizontal="right" vertical="center" wrapText="1" readingOrder="1"/>
    </xf>
    <xf numFmtId="3" fontId="8" fillId="0" borderId="0" xfId="0" applyNumberFormat="1" applyFont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indent="1"/>
    </xf>
    <xf numFmtId="166" fontId="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center"/>
    </xf>
    <xf numFmtId="166" fontId="6" fillId="0" borderId="0" xfId="0" applyNumberFormat="1" applyFont="1"/>
    <xf numFmtId="1" fontId="6" fillId="0" borderId="0" xfId="0" applyNumberFormat="1" applyFont="1"/>
    <xf numFmtId="0" fontId="12" fillId="0" borderId="0" xfId="0" applyFont="1"/>
    <xf numFmtId="0" fontId="8" fillId="0" borderId="0" xfId="0" applyFont="1" applyAlignment="1">
      <alignment horizontal="left" vertical="top" indent="2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left" vertical="top"/>
    </xf>
    <xf numFmtId="0" fontId="6" fillId="0" borderId="0" xfId="0" applyFont="1" applyAlignment="1"/>
    <xf numFmtId="0" fontId="8" fillId="0" borderId="0" xfId="0" applyFont="1" applyFill="1" applyAlignment="1">
      <alignment vertical="center"/>
    </xf>
    <xf numFmtId="166" fontId="8" fillId="0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left" vertical="center" indent="2"/>
    </xf>
    <xf numFmtId="49" fontId="13" fillId="0" borderId="0" xfId="0" applyNumberFormat="1" applyFont="1" applyFill="1" applyAlignment="1">
      <alignment horizontal="left" vertical="center" wrapText="1" indent="2"/>
    </xf>
    <xf numFmtId="0" fontId="13" fillId="0" borderId="0" xfId="0" applyFont="1" applyAlignment="1">
      <alignment horizontal="left" vertical="top" indent="2"/>
    </xf>
    <xf numFmtId="0" fontId="13" fillId="0" borderId="0" xfId="0" applyFont="1" applyAlignment="1">
      <alignment horizontal="left" vertical="center" indent="1"/>
    </xf>
    <xf numFmtId="49" fontId="13" fillId="0" borderId="0" xfId="0" applyNumberFormat="1" applyFont="1" applyFill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49" fontId="8" fillId="0" borderId="0" xfId="0" applyNumberFormat="1" applyFont="1" applyFill="1" applyAlignment="1">
      <alignment horizontal="left" vertical="center" wrapText="1" indent="3"/>
    </xf>
    <xf numFmtId="0" fontId="8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inden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indent="2"/>
    </xf>
    <xf numFmtId="0" fontId="8" fillId="0" borderId="0" xfId="0" applyFont="1" applyAlignment="1">
      <alignment horizontal="left" vertical="center" indent="3"/>
    </xf>
    <xf numFmtId="49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left" vertical="center" indent="3"/>
    </xf>
    <xf numFmtId="0" fontId="4" fillId="0" borderId="0" xfId="0" applyFont="1"/>
    <xf numFmtId="0" fontId="4" fillId="0" borderId="0" xfId="0" applyFont="1" applyAlignment="1">
      <alignment horizontal="left" vertical="center" indent="3"/>
    </xf>
    <xf numFmtId="3" fontId="16" fillId="0" borderId="0" xfId="0" applyNumberFormat="1" applyFont="1"/>
    <xf numFmtId="167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 indent="4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166" fontId="7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center" indent="3"/>
    </xf>
    <xf numFmtId="167" fontId="8" fillId="0" borderId="0" xfId="0" applyNumberFormat="1" applyFont="1" applyAlignment="1">
      <alignment horizontal="right" vertical="center" indent="3"/>
    </xf>
    <xf numFmtId="3" fontId="8" fillId="0" borderId="0" xfId="0" applyNumberFormat="1" applyFont="1" applyAlignment="1">
      <alignment horizontal="right" vertical="center" indent="3"/>
    </xf>
    <xf numFmtId="3" fontId="8" fillId="0" borderId="0" xfId="0" applyNumberFormat="1" applyFont="1" applyAlignment="1">
      <alignment horizontal="right" vertical="center" wrapText="1" indent="3"/>
    </xf>
    <xf numFmtId="0" fontId="8" fillId="0" borderId="0" xfId="0" applyFont="1" applyAlignment="1">
      <alignment horizontal="right" vertical="top" indent="3"/>
    </xf>
    <xf numFmtId="167" fontId="8" fillId="0" borderId="0" xfId="0" applyNumberFormat="1" applyFont="1" applyAlignment="1">
      <alignment horizontal="right" vertical="top" indent="3"/>
    </xf>
    <xf numFmtId="0" fontId="13" fillId="0" borderId="0" xfId="0" applyFont="1" applyAlignment="1">
      <alignment horizontal="left" vertical="center" indent="4"/>
    </xf>
    <xf numFmtId="49" fontId="13" fillId="0" borderId="0" xfId="0" applyNumberFormat="1" applyFont="1" applyFill="1" applyAlignment="1">
      <alignment horizontal="left" vertical="center" wrapText="1" indent="4"/>
    </xf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left" vertical="top"/>
    </xf>
    <xf numFmtId="0" fontId="4" fillId="0" borderId="0" xfId="0" applyFont="1" applyAlignment="1">
      <alignment horizontal="center"/>
    </xf>
    <xf numFmtId="167" fontId="8" fillId="0" borderId="0" xfId="0" applyNumberFormat="1" applyFont="1" applyFill="1" applyAlignment="1">
      <alignment horizontal="right" vertical="center" indent="3"/>
    </xf>
    <xf numFmtId="3" fontId="8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Font="1"/>
    <xf numFmtId="0" fontId="17" fillId="0" borderId="0" xfId="0" applyFont="1" applyFill="1" applyAlignment="1">
      <alignment vertical="center" textRotation="90"/>
    </xf>
    <xf numFmtId="0" fontId="19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 readingOrder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wrapText="1" readingOrder="1"/>
    </xf>
    <xf numFmtId="0" fontId="11" fillId="0" borderId="0" xfId="0" applyFont="1" applyAlignment="1">
      <alignment horizontal="center" vertical="center" wrapText="1" readingOrder="1"/>
    </xf>
    <xf numFmtId="0" fontId="20" fillId="0" borderId="0" xfId="0" applyFont="1" applyAlignment="1">
      <alignment horizontal="right" readingOrder="1"/>
    </xf>
    <xf numFmtId="0" fontId="20" fillId="0" borderId="0" xfId="0" applyFont="1" applyAlignment="1">
      <alignment horizontal="center" readingOrder="1"/>
    </xf>
    <xf numFmtId="0" fontId="11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4"/>
    </xf>
    <xf numFmtId="167" fontId="11" fillId="0" borderId="0" xfId="0" applyNumberFormat="1" applyFont="1" applyAlignment="1">
      <alignment horizontal="right" vertical="center"/>
    </xf>
    <xf numFmtId="167" fontId="11" fillId="0" borderId="0" xfId="0" applyNumberFormat="1" applyFont="1" applyAlignment="1">
      <alignment vertical="center"/>
    </xf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3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2"/>
    </xf>
    <xf numFmtId="3" fontId="11" fillId="0" borderId="0" xfId="0" applyNumberFormat="1" applyFont="1" applyAlignment="1">
      <alignment vertical="center"/>
    </xf>
    <xf numFmtId="3" fontId="0" fillId="0" borderId="0" xfId="0" applyNumberFormat="1" applyFont="1"/>
    <xf numFmtId="1" fontId="0" fillId="0" borderId="0" xfId="0" applyNumberFormat="1" applyFont="1"/>
    <xf numFmtId="0" fontId="15" fillId="0" borderId="0" xfId="0" applyFont="1" applyFill="1"/>
    <xf numFmtId="0" fontId="15" fillId="0" borderId="0" xfId="0" applyFont="1"/>
    <xf numFmtId="3" fontId="0" fillId="0" borderId="0" xfId="0" applyNumberFormat="1" applyFont="1" applyAlignment="1">
      <alignment vertical="center"/>
    </xf>
    <xf numFmtId="166" fontId="0" fillId="0" borderId="0" xfId="0" applyNumberFormat="1" applyFont="1"/>
    <xf numFmtId="0" fontId="25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3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Alignment="1"/>
    <xf numFmtId="0" fontId="17" fillId="0" borderId="0" xfId="0" applyFont="1" applyFill="1" applyAlignment="1">
      <alignment horizontal="center" vertical="center" textRotation="90" wrapText="1"/>
    </xf>
    <xf numFmtId="0" fontId="17" fillId="0" borderId="0" xfId="0" applyFont="1" applyAlignment="1"/>
    <xf numFmtId="0" fontId="17" fillId="0" borderId="0" xfId="0" applyFont="1" applyAlignment="1">
      <alignment horizontal="left" vertical="center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21" fillId="0" borderId="0" xfId="0" applyFont="1" applyAlignment="1">
      <alignment horizontal="right" wrapText="1" readingOrder="1"/>
    </xf>
    <xf numFmtId="0" fontId="2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ont="1" applyFill="1" applyAlignment="1">
      <alignment horizontal="right"/>
    </xf>
    <xf numFmtId="166" fontId="0" fillId="0" borderId="0" xfId="0" applyNumberFormat="1" applyFont="1" applyFill="1"/>
    <xf numFmtId="3" fontId="0" fillId="0" borderId="0" xfId="0" applyNumberFormat="1" applyFont="1" applyFill="1"/>
    <xf numFmtId="0" fontId="11" fillId="0" borderId="0" xfId="0" applyFont="1" applyAlignment="1">
      <alignment horizontal="right" vertical="center" indent="3"/>
    </xf>
    <xf numFmtId="167" fontId="11" fillId="0" borderId="0" xfId="0" applyNumberFormat="1" applyFont="1" applyAlignment="1">
      <alignment horizontal="right" vertical="center" indent="3"/>
    </xf>
    <xf numFmtId="3" fontId="15" fillId="0" borderId="0" xfId="0" applyNumberFormat="1" applyFont="1"/>
    <xf numFmtId="166" fontId="15" fillId="0" borderId="0" xfId="0" applyNumberFormat="1" applyFont="1"/>
    <xf numFmtId="0" fontId="11" fillId="0" borderId="0" xfId="0" applyFont="1" applyFill="1" applyAlignment="1">
      <alignment horizontal="left" vertical="center" indent="2"/>
    </xf>
    <xf numFmtId="3" fontId="1" fillId="0" borderId="0" xfId="0" applyNumberFormat="1" applyFont="1" applyAlignment="1">
      <alignment readingOrder="1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 wrapText="1" readingOrder="1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/>
    </xf>
    <xf numFmtId="167" fontId="11" fillId="0" borderId="0" xfId="0" applyNumberFormat="1" applyFont="1" applyFill="1" applyAlignment="1">
      <alignment horizontal="right" vertical="center"/>
    </xf>
    <xf numFmtId="0" fontId="11" fillId="0" borderId="0" xfId="0" applyFont="1" applyAlignment="1">
      <alignment horizontal="left" vertical="center" indent="3"/>
    </xf>
    <xf numFmtId="0" fontId="11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Fill="1" applyAlignment="1">
      <alignment horizontal="left" vertical="center" wrapText="1"/>
    </xf>
    <xf numFmtId="167" fontId="4" fillId="0" borderId="0" xfId="0" applyNumberFormat="1" applyFont="1" applyAlignment="1">
      <alignment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7" fillId="2" borderId="0" xfId="0" applyFont="1" applyFill="1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 indent="1"/>
    </xf>
    <xf numFmtId="0" fontId="21" fillId="0" borderId="0" xfId="0" applyFont="1" applyAlignment="1">
      <alignment horizontal="right" vertical="center" wrapText="1" readingOrder="1"/>
    </xf>
    <xf numFmtId="0" fontId="11" fillId="0" borderId="0" xfId="0" applyFont="1" applyAlignment="1">
      <alignment horizontal="left" vertical="center" indent="4"/>
    </xf>
    <xf numFmtId="167" fontId="11" fillId="0" borderId="0" xfId="0" applyNumberFormat="1" applyFont="1" applyAlignment="1">
      <alignment vertical="top"/>
    </xf>
    <xf numFmtId="166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28" fillId="0" borderId="0" xfId="0" applyFont="1" applyAlignment="1">
      <alignment horizontal="right" wrapText="1" readingOrder="1"/>
    </xf>
    <xf numFmtId="0" fontId="28" fillId="0" borderId="0" xfId="0" applyFont="1" applyAlignment="1">
      <alignment horizontal="right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Font="1" applyBorder="1"/>
    <xf numFmtId="0" fontId="0" fillId="0" borderId="0" xfId="0" applyFont="1" applyAlignment="1">
      <alignment horizontal="left" indent="2"/>
    </xf>
    <xf numFmtId="4" fontId="1" fillId="0" borderId="0" xfId="1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165" fontId="1" fillId="0" borderId="0" xfId="1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left" indent="6"/>
    </xf>
    <xf numFmtId="0" fontId="17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left" vertical="top" indent="2"/>
    </xf>
    <xf numFmtId="0" fontId="17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horizontal="right" vertical="center" textRotation="90" wrapText="1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Border="1" applyAlignment="1"/>
    <xf numFmtId="0" fontId="17" fillId="3" borderId="1" xfId="0" applyFont="1" applyFill="1" applyBorder="1" applyAlignment="1">
      <alignment horizontal="center" vertical="center" textRotation="90" wrapText="1"/>
    </xf>
    <xf numFmtId="0" fontId="17" fillId="3" borderId="3" xfId="0" applyFont="1" applyFill="1" applyBorder="1" applyAlignment="1">
      <alignment horizontal="center" vertical="center" textRotation="90" wrapText="1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3" borderId="1" xfId="0" applyFont="1" applyFill="1" applyBorder="1" applyAlignment="1">
      <alignment horizontal="right" vertical="center" textRotation="90" wrapText="1"/>
    </xf>
    <xf numFmtId="165" fontId="1" fillId="0" borderId="0" xfId="1" applyNumberFormat="1" applyFont="1" applyBorder="1" applyAlignment="1">
      <alignment horizontal="center" readingOrder="1"/>
    </xf>
    <xf numFmtId="166" fontId="0" fillId="0" borderId="0" xfId="0" applyNumberFormat="1"/>
    <xf numFmtId="0" fontId="8" fillId="0" borderId="0" xfId="0" applyFont="1" applyFill="1"/>
    <xf numFmtId="166" fontId="8" fillId="0" borderId="0" xfId="0" applyNumberFormat="1" applyFont="1" applyFill="1"/>
    <xf numFmtId="0" fontId="0" fillId="0" borderId="0" xfId="0" applyFill="1"/>
    <xf numFmtId="0" fontId="5" fillId="0" borderId="0" xfId="0" applyFont="1" applyFill="1"/>
    <xf numFmtId="167" fontId="4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right"/>
    </xf>
    <xf numFmtId="0" fontId="4" fillId="0" borderId="0" xfId="0" applyFont="1" applyFill="1"/>
    <xf numFmtId="0" fontId="29" fillId="0" borderId="0" xfId="0" applyFont="1" applyFill="1" applyAlignment="1">
      <alignment horizontal="left" vertical="center"/>
    </xf>
    <xf numFmtId="167" fontId="29" fillId="0" borderId="0" xfId="0" applyNumberFormat="1" applyFont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7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7" fontId="30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166" fontId="5" fillId="0" borderId="0" xfId="0" applyNumberFormat="1" applyFont="1" applyFill="1"/>
    <xf numFmtId="166" fontId="5" fillId="0" borderId="0" xfId="0" applyNumberFormat="1" applyFont="1"/>
    <xf numFmtId="166" fontId="4" fillId="0" borderId="0" xfId="0" applyNumberFormat="1" applyFont="1"/>
    <xf numFmtId="3" fontId="4" fillId="0" borderId="0" xfId="0" applyNumberFormat="1" applyFont="1" applyAlignment="1">
      <alignment vertical="center"/>
    </xf>
    <xf numFmtId="1" fontId="4" fillId="0" borderId="0" xfId="0" applyNumberFormat="1" applyFont="1"/>
    <xf numFmtId="0" fontId="31" fillId="0" borderId="0" xfId="0" applyFont="1" applyAlignment="1">
      <alignment horizontal="left" vertical="center"/>
    </xf>
    <xf numFmtId="3" fontId="32" fillId="0" borderId="0" xfId="0" applyNumberFormat="1" applyFont="1" applyAlignment="1">
      <alignment horizontal="right" vertical="center"/>
    </xf>
    <xf numFmtId="0" fontId="33" fillId="0" borderId="0" xfId="0" applyFont="1" applyAlignment="1">
      <alignment vertical="center"/>
    </xf>
    <xf numFmtId="3" fontId="5" fillId="0" borderId="0" xfId="0" applyNumberFormat="1" applyFont="1"/>
    <xf numFmtId="1" fontId="5" fillId="0" borderId="0" xfId="0" applyNumberFormat="1" applyFont="1"/>
    <xf numFmtId="0" fontId="34" fillId="0" borderId="0" xfId="0" applyFont="1"/>
    <xf numFmtId="0" fontId="35" fillId="0" borderId="0" xfId="0" applyFont="1" applyAlignment="1">
      <alignment vertical="center"/>
    </xf>
    <xf numFmtId="166" fontId="35" fillId="0" borderId="0" xfId="0" applyNumberFormat="1" applyFont="1"/>
    <xf numFmtId="1" fontId="34" fillId="0" borderId="0" xfId="0" applyNumberFormat="1" applyFont="1"/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left" readingOrder="1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49" fontId="8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7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17" fillId="0" borderId="4" xfId="0" applyFont="1" applyBorder="1" applyAlignment="1">
      <alignment horizontal="left"/>
    </xf>
    <xf numFmtId="167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4" fillId="0" borderId="0" xfId="0" applyFont="1" applyAlignment="1">
      <alignment horizontal="center" wrapText="1" readingOrder="1"/>
    </xf>
    <xf numFmtId="0" fontId="11" fillId="0" borderId="0" xfId="0" applyFont="1" applyAlignment="1">
      <alignment horizontal="left" vertical="center" indent="1"/>
    </xf>
    <xf numFmtId="0" fontId="4" fillId="0" borderId="0" xfId="0" applyFont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čárky 2" xfId="1"/>
    <cellStyle name="Normálne" xfId="0" builtinId="0"/>
  </cellStyles>
  <dxfs count="0"/>
  <tableStyles count="0" defaultTableStyle="TableStyleMedium9" defaultPivotStyle="PivotStyleLight16"/>
  <colors>
    <mruColors>
      <color rgb="FF88E3E8"/>
      <color rgb="FF7030A0"/>
      <color rgb="FF009A46"/>
      <color rgb="FFCA0FCF"/>
      <color rgb="FFDE0045"/>
      <color rgb="FFFA6378"/>
      <color rgb="FFFDBFC8"/>
      <color rgb="FF50B4F2"/>
      <color rgb="FF1091E0"/>
      <color rgb="FF389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 algn="ctr">
              <a:defRPr sz="900">
                <a:latin typeface="Tahoma" pitchFamily="34" charset="0"/>
                <a:cs typeface="Tahoma" pitchFamily="34" charset="0"/>
              </a:defRPr>
            </a:pPr>
            <a:r>
              <a:rPr lang="sk-SK" sz="900">
                <a:latin typeface="Tahoma" pitchFamily="34" charset="0"/>
                <a:cs typeface="Tahoma" pitchFamily="34" charset="0"/>
              </a:rPr>
              <a:t>Podiel žien na 100 mužov</a:t>
            </a:r>
          </a:p>
          <a:p>
            <a:pPr algn="ctr">
              <a:defRPr sz="900">
                <a:latin typeface="Tahoma" pitchFamily="34" charset="0"/>
                <a:cs typeface="Tahoma" pitchFamily="34" charset="0"/>
              </a:defRPr>
            </a:pPr>
            <a:r>
              <a:rPr lang="sk-SK" sz="900">
                <a:latin typeface="Tahoma" pitchFamily="34" charset="0"/>
                <a:cs typeface="Tahoma" pitchFamily="34" charset="0"/>
              </a:rPr>
              <a:t>Females per 100 males</a:t>
            </a:r>
          </a:p>
        </c:rich>
      </c:tx>
      <c:layout>
        <c:manualLayout>
          <c:xMode val="edge"/>
          <c:yMode val="edge"/>
          <c:x val="0.29360101581237302"/>
          <c:y val="2.63098024679600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99115421264776"/>
          <c:y val="0.15386738734605926"/>
          <c:w val="0.78878074027934841"/>
          <c:h val="0.627226549819971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Grafy!$I$4</c:f>
              <c:strCache>
                <c:ptCount val="1"/>
                <c:pt idx="0">
                  <c:v>EÚ-28 / EU-28</c:v>
                </c:pt>
              </c:strCache>
            </c:strRef>
          </c:tx>
          <c:spPr>
            <a:gradFill flip="none" rotWithShape="1">
              <a:gsLst>
                <a:gs pos="41000">
                  <a:srgbClr val="88E3E8"/>
                </a:gs>
                <a:gs pos="88000">
                  <a:schemeClr val="accent5">
                    <a:lumMod val="50000"/>
                  </a:schemeClr>
                </a:gs>
              </a:gsLst>
              <a:path path="circle">
                <a:fillToRect l="100000" t="100000"/>
              </a:path>
              <a:tileRect r="-100000" b="-100000"/>
            </a:gradFill>
            <a:ln>
              <a:noFill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Grafy!$M$2:$V$3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Grafy!$M$4:$V$4</c:f>
              <c:numCache>
                <c:formatCode>0.0</c:formatCode>
                <c:ptCount val="10"/>
                <c:pt idx="0">
                  <c:v>105</c:v>
                </c:pt>
                <c:pt idx="1">
                  <c:v>105.1</c:v>
                </c:pt>
                <c:pt idx="2">
                  <c:v>105.1</c:v>
                </c:pt>
                <c:pt idx="3">
                  <c:v>105</c:v>
                </c:pt>
                <c:pt idx="4">
                  <c:v>104.9</c:v>
                </c:pt>
                <c:pt idx="5">
                  <c:v>104.9</c:v>
                </c:pt>
                <c:pt idx="6">
                  <c:v>104.6</c:v>
                </c:pt>
                <c:pt idx="7">
                  <c:v>104.6</c:v>
                </c:pt>
                <c:pt idx="8">
                  <c:v>104.5</c:v>
                </c:pt>
                <c:pt idx="9">
                  <c:v>104.5</c:v>
                </c:pt>
              </c:numCache>
            </c:numRef>
          </c:val>
        </c:ser>
        <c:ser>
          <c:idx val="1"/>
          <c:order val="1"/>
          <c:tx>
            <c:strRef>
              <c:f>Grafy!$I$5</c:f>
              <c:strCache>
                <c:ptCount val="1"/>
                <c:pt idx="0">
                  <c:v>Slovenská republika / Slovak Republic</c:v>
                </c:pt>
              </c:strCache>
            </c:strRef>
          </c:tx>
          <c:spPr>
            <a:gradFill flip="none" rotWithShape="1">
              <a:gsLst>
                <a:gs pos="21000">
                  <a:srgbClr val="7030A0"/>
                </a:gs>
                <a:gs pos="82000">
                  <a:schemeClr val="accent4">
                    <a:lumMod val="40000"/>
                    <a:lumOff val="60000"/>
                  </a:schemeClr>
                </a:gs>
              </a:gsLst>
              <a:path path="circle">
                <a:fillToRect l="100000" t="100000"/>
              </a:path>
              <a:tileRect r="-100000" b="-100000"/>
            </a:gradFill>
            <a:ln>
              <a:noFill/>
            </a:ln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Grafy!$M$2:$V$3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Grafy!$M$5:$V$5</c:f>
              <c:numCache>
                <c:formatCode>General</c:formatCode>
                <c:ptCount val="10"/>
                <c:pt idx="0">
                  <c:v>105.5</c:v>
                </c:pt>
                <c:pt idx="1">
                  <c:v>105.4</c:v>
                </c:pt>
                <c:pt idx="2">
                  <c:v>105.4</c:v>
                </c:pt>
                <c:pt idx="3">
                  <c:v>105.3</c:v>
                </c:pt>
                <c:pt idx="4">
                  <c:v>105.2</c:v>
                </c:pt>
                <c:pt idx="5">
                  <c:v>105.2</c:v>
                </c:pt>
                <c:pt idx="6">
                  <c:v>105.1</c:v>
                </c:pt>
                <c:pt idx="7" formatCode="0.0">
                  <c:v>105</c:v>
                </c:pt>
                <c:pt idx="8" formatCode="0.0">
                  <c:v>104.9</c:v>
                </c:pt>
                <c:pt idx="9" formatCode="0.0">
                  <c:v>104.8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265806048"/>
        <c:axId val="265806608"/>
      </c:barChart>
      <c:catAx>
        <c:axId val="26580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5806608"/>
        <c:crosses val="autoZero"/>
        <c:auto val="1"/>
        <c:lblAlgn val="ctr"/>
        <c:lblOffset val="100"/>
        <c:noMultiLvlLbl val="0"/>
      </c:catAx>
      <c:valAx>
        <c:axId val="265806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900" b="0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13340027315801584"/>
              <c:y val="8.7286137152947973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580604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5.1582221321300747E-2"/>
          <c:y val="0.88636048873688611"/>
          <c:w val="0.90491242533660443"/>
          <c:h val="9.8345553622842016E-2"/>
        </c:manualLayout>
      </c:layout>
      <c:overlay val="0"/>
      <c:txPr>
        <a:bodyPr/>
        <a:lstStyle/>
        <a:p>
          <a:pPr>
            <a:defRPr sz="80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gradFill>
        <a:gsLst>
          <a:gs pos="11000">
            <a:srgbClr val="88E3E8"/>
          </a:gs>
          <a:gs pos="82000">
            <a:srgbClr val="7030A0"/>
          </a:gs>
        </a:gsLst>
        <a:lin ang="5400000" scaled="0"/>
      </a:gra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 algn="ctr">
              <a:defRPr sz="900">
                <a:latin typeface="Tahoma" pitchFamily="34" charset="0"/>
                <a:cs typeface="Tahoma" pitchFamily="34" charset="0"/>
              </a:defRPr>
            </a:pPr>
            <a:r>
              <a:rPr lang="sk-SK" sz="900">
                <a:latin typeface="Tahoma" pitchFamily="34" charset="0"/>
                <a:cs typeface="Tahoma" pitchFamily="34" charset="0"/>
              </a:rPr>
              <a:t>Rodový mzdový rozdiel v EÚ-28 a SR</a:t>
            </a:r>
          </a:p>
          <a:p>
            <a:pPr algn="ctr">
              <a:defRPr sz="900">
                <a:latin typeface="Tahoma" pitchFamily="34" charset="0"/>
                <a:cs typeface="Tahoma" pitchFamily="34" charset="0"/>
              </a:defRPr>
            </a:pPr>
            <a:r>
              <a:rPr lang="sk-SK" sz="900">
                <a:latin typeface="Tahoma" pitchFamily="34" charset="0"/>
                <a:cs typeface="Tahoma" pitchFamily="34" charset="0"/>
              </a:rPr>
              <a:t>Gender Pay Gap in the EU-28 and SR</a:t>
            </a:r>
          </a:p>
        </c:rich>
      </c:tx>
      <c:layout>
        <c:manualLayout>
          <c:xMode val="edge"/>
          <c:yMode val="edge"/>
          <c:x val="0.23373279559567245"/>
          <c:y val="2.5311102618182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685801407844921E-2"/>
          <c:y val="0.19610477999664877"/>
          <c:w val="0.88431583810717962"/>
          <c:h val="0.6497333150083497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Grafy!$I$24</c:f>
              <c:strCache>
                <c:ptCount val="1"/>
                <c:pt idx="0">
                  <c:v>EÚ-28 / EU-28</c:v>
                </c:pt>
              </c:strCache>
            </c:strRef>
          </c:tx>
          <c:spPr>
            <a:gradFill>
              <a:gsLst>
                <a:gs pos="36000">
                  <a:srgbClr val="7030A0"/>
                </a:gs>
                <a:gs pos="81000">
                  <a:schemeClr val="accent4">
                    <a:lumMod val="40000"/>
                    <a:lumOff val="60000"/>
                  </a:schemeClr>
                </a:gs>
              </a:gsLst>
              <a:lin ang="5400000" scaled="0"/>
            </a:gradFill>
            <a:ln>
              <a:noFill/>
            </a:ln>
            <a:scene3d>
              <a:camera prst="orthographicFront"/>
              <a:lightRig rig="threePt" dir="t"/>
            </a:scene3d>
            <a:sp3d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gradFill>
                <a:gsLst>
                  <a:gs pos="36000">
                    <a:srgbClr val="7030A0"/>
                  </a:gs>
                  <a:gs pos="81000">
                    <a:schemeClr val="accent4">
                      <a:lumMod val="40000"/>
                      <a:lumOff val="60000"/>
                    </a:schemeClr>
                  </a:gs>
                </a:gsLst>
                <a:lin ang="5400000" scaled="0"/>
              </a:gra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4"/>
            <c:invertIfNegative val="0"/>
            <c:bubble3D val="0"/>
            <c:spPr>
              <a:gradFill>
                <a:gsLst>
                  <a:gs pos="36000">
                    <a:srgbClr val="7030A0"/>
                  </a:gs>
                  <a:gs pos="81000">
                    <a:schemeClr val="accent4">
                      <a:lumMod val="40000"/>
                      <a:lumOff val="60000"/>
                    </a:schemeClr>
                  </a:gs>
                </a:gsLst>
                <a:lin ang="5400000" scaled="0"/>
              </a:gra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5"/>
            <c:invertIfNegative val="0"/>
            <c:bubble3D val="0"/>
            <c:spPr>
              <a:gradFill>
                <a:gsLst>
                  <a:gs pos="36000">
                    <a:srgbClr val="7030A0"/>
                  </a:gs>
                  <a:gs pos="81000">
                    <a:schemeClr val="accent4">
                      <a:lumMod val="40000"/>
                      <a:lumOff val="60000"/>
                    </a:schemeClr>
                  </a:gs>
                </a:gsLst>
                <a:lin ang="5400000" scaled="0"/>
              </a:gra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6"/>
            <c:invertIfNegative val="0"/>
            <c:bubble3D val="0"/>
            <c:spPr>
              <a:gradFill>
                <a:gsLst>
                  <a:gs pos="36000">
                    <a:srgbClr val="7030A0"/>
                  </a:gs>
                  <a:gs pos="81000">
                    <a:schemeClr val="accent4">
                      <a:lumMod val="40000"/>
                      <a:lumOff val="60000"/>
                    </a:schemeClr>
                  </a:gs>
                </a:gsLst>
                <a:lin ang="5400000" scaled="0"/>
              </a:gra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>
                    <a:solidFill>
                      <a:schemeClr val="bg1"/>
                    </a:solidFill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Grafy!$J$23:$R$23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Grafy!$J$24:$R$24</c:f>
              <c:numCache>
                <c:formatCode>General</c:formatCode>
                <c:ptCount val="9"/>
                <c:pt idx="0">
                  <c:v>17.100000000000001</c:v>
                </c:pt>
                <c:pt idx="1">
                  <c:v>17.100000000000001</c:v>
                </c:pt>
                <c:pt idx="2">
                  <c:v>17.399999999999999</c:v>
                </c:pt>
                <c:pt idx="3">
                  <c:v>16.8</c:v>
                </c:pt>
                <c:pt idx="4">
                  <c:v>16.600000000000001</c:v>
                </c:pt>
                <c:pt idx="5">
                  <c:v>16.5</c:v>
                </c:pt>
                <c:pt idx="6">
                  <c:v>16.3</c:v>
                </c:pt>
                <c:pt idx="7" formatCode="0.0">
                  <c:v>16</c:v>
                </c:pt>
                <c:pt idx="8">
                  <c:v>15.7</c:v>
                </c:pt>
              </c:numCache>
            </c:numRef>
          </c:val>
        </c:ser>
        <c:ser>
          <c:idx val="1"/>
          <c:order val="1"/>
          <c:tx>
            <c:strRef>
              <c:f>Grafy!$I$25</c:f>
              <c:strCache>
                <c:ptCount val="1"/>
                <c:pt idx="0">
                  <c:v>Slovenská republika / Slovak Republic</c:v>
                </c:pt>
              </c:strCache>
            </c:strRef>
          </c:tx>
          <c:spPr>
            <a:gradFill>
              <a:gsLst>
                <a:gs pos="22000">
                  <a:srgbClr val="88E3E8"/>
                </a:gs>
                <a:gs pos="78000">
                  <a:schemeClr val="accent5">
                    <a:lumMod val="50000"/>
                  </a:schemeClr>
                </a:gs>
              </a:gsLst>
              <a:lin ang="5400000" scaled="0"/>
            </a:gra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anchor="t" anchorCtr="0"/>
              <a:lstStyle/>
              <a:p>
                <a:pPr>
                  <a:defRPr sz="700" b="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Grafy!$J$23:$R$23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Grafy!$J$25:$R$25</c:f>
              <c:numCache>
                <c:formatCode>#\ ##0.0</c:formatCode>
                <c:ptCount val="9"/>
                <c:pt idx="0" formatCode="General">
                  <c:v>19.600000000000001</c:v>
                </c:pt>
                <c:pt idx="1">
                  <c:v>20.100000000000001</c:v>
                </c:pt>
                <c:pt idx="2">
                  <c:v>20.8</c:v>
                </c:pt>
                <c:pt idx="3" formatCode="General">
                  <c:v>18.8</c:v>
                </c:pt>
                <c:pt idx="4" formatCode="General">
                  <c:v>19.7</c:v>
                </c:pt>
                <c:pt idx="5" formatCode="General">
                  <c:v>19.600000000000001</c:v>
                </c:pt>
                <c:pt idx="6" formatCode="0.0">
                  <c:v>19</c:v>
                </c:pt>
                <c:pt idx="7" formatCode="0.0">
                  <c:v>19.8</c:v>
                </c:pt>
                <c:pt idx="8" formatCode="General">
                  <c:v>19.399999999999999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axId val="265809968"/>
        <c:axId val="265810528"/>
      </c:barChart>
      <c:catAx>
        <c:axId val="26580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5810528"/>
        <c:crosses val="autoZero"/>
        <c:auto val="1"/>
        <c:lblAlgn val="ctr"/>
        <c:lblOffset val="100"/>
        <c:noMultiLvlLbl val="0"/>
      </c:catAx>
      <c:valAx>
        <c:axId val="265810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800" b="0">
                    <a:latin typeface="Tahoma" pitchFamily="34" charset="0"/>
                    <a:cs typeface="Tahoma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5.6983461024650163E-2"/>
              <c:y val="0.137873841137474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580996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1009170964594289"/>
          <c:y val="0.92245905041000931"/>
          <c:w val="0.82895468060793742"/>
          <c:h val="5.4046071644409971E-2"/>
        </c:manualLayout>
      </c:layout>
      <c:overlay val="0"/>
      <c:txPr>
        <a:bodyPr/>
        <a:lstStyle/>
        <a:p>
          <a:pPr>
            <a:defRPr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Miera nezamestnanosti podľa pohlavia </a:t>
            </a:r>
          </a:p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v roku 2019 </a:t>
            </a:r>
          </a:p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Unemployment rate by sex in 2019</a:t>
            </a:r>
          </a:p>
        </c:rich>
      </c:tx>
      <c:layout>
        <c:manualLayout>
          <c:xMode val="edge"/>
          <c:yMode val="edge"/>
          <c:x val="0.21220783810976998"/>
          <c:y val="7.99804504177441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923283794997274E-2"/>
          <c:y val="0.10736761726723262"/>
          <c:w val="0.88815343241000999"/>
          <c:h val="0.7833572648786855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Grafy!$J$42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  <a:ln>
              <a:noFill/>
            </a:ln>
          </c:spPr>
          <c:invertIfNegative val="0"/>
          <c:cat>
            <c:strRef>
              <c:f>Grafy!$I$43:$I$70</c:f>
              <c:strCache>
                <c:ptCount val="28"/>
                <c:pt idx="0">
                  <c:v>Belgicko / Belgium</c:v>
                </c:pt>
                <c:pt idx="1">
                  <c:v>Bulharsko / Bulgaria </c:v>
                </c:pt>
                <c:pt idx="2">
                  <c:v>Cyprus / Cyprus</c:v>
                </c:pt>
                <c:pt idx="3">
                  <c:v>Česká republika / Czech Republic</c:v>
                </c:pt>
                <c:pt idx="4">
                  <c:v>Dánsko / Denmark</c:v>
                </c:pt>
                <c:pt idx="5">
                  <c:v>Estónsko / Estonia</c:v>
                </c:pt>
                <c:pt idx="6">
                  <c:v>Fínsko / Finland</c:v>
                </c:pt>
                <c:pt idx="7">
                  <c:v>Francúzsko / France</c:v>
                </c:pt>
                <c:pt idx="8">
                  <c:v>Grécko / Greece</c:v>
                </c:pt>
                <c:pt idx="9">
                  <c:v>Holandsko / Netherlands</c:v>
                </c:pt>
                <c:pt idx="10">
                  <c:v>Chorvátsko / Croatia</c:v>
                </c:pt>
                <c:pt idx="11">
                  <c:v>Írsko / Ireland</c:v>
                </c:pt>
                <c:pt idx="12">
                  <c:v>Litva / Lithuania</c:v>
                </c:pt>
                <c:pt idx="13">
                  <c:v>Lotyšsko / Latvia</c:v>
                </c:pt>
                <c:pt idx="14">
                  <c:v>Luxembursko / Luxembourg</c:v>
                </c:pt>
                <c:pt idx="15">
                  <c:v>Maďarsko / Hungary</c:v>
                </c:pt>
                <c:pt idx="16">
                  <c:v>Malta / Malta</c:v>
                </c:pt>
                <c:pt idx="17">
                  <c:v>Nemecko / Germany</c:v>
                </c:pt>
                <c:pt idx="18">
                  <c:v>Poľsko / Poland</c:v>
                </c:pt>
                <c:pt idx="19">
                  <c:v>Portugalsko / Portugal</c:v>
                </c:pt>
                <c:pt idx="20">
                  <c:v>Rakúsko / Austria</c:v>
                </c:pt>
                <c:pt idx="21">
                  <c:v>Rumunsko / Romania</c:v>
                </c:pt>
                <c:pt idx="22">
                  <c:v>Slovensko / Slovakia</c:v>
                </c:pt>
                <c:pt idx="23">
                  <c:v>Slovinsko / Slovenia</c:v>
                </c:pt>
                <c:pt idx="24">
                  <c:v>Spojené kráľovstvo / UK</c:v>
                </c:pt>
                <c:pt idx="25">
                  <c:v>Španielsko / Spain</c:v>
                </c:pt>
                <c:pt idx="26">
                  <c:v>Švédsko / Sweden</c:v>
                </c:pt>
                <c:pt idx="27">
                  <c:v>Taliansko / Italy</c:v>
                </c:pt>
              </c:strCache>
            </c:strRef>
          </c:cat>
          <c:val>
            <c:numRef>
              <c:f>Grafy!$J$43:$J$70</c:f>
              <c:numCache>
                <c:formatCode>#\ ##0.0</c:formatCode>
                <c:ptCount val="28"/>
                <c:pt idx="0">
                  <c:v>-5.7</c:v>
                </c:pt>
                <c:pt idx="1">
                  <c:v>-4.5</c:v>
                </c:pt>
                <c:pt idx="2">
                  <c:v>-6.3</c:v>
                </c:pt>
                <c:pt idx="3">
                  <c:v>-1.7</c:v>
                </c:pt>
                <c:pt idx="4">
                  <c:v>-4.8</c:v>
                </c:pt>
                <c:pt idx="5">
                  <c:v>-4.0999999999999996</c:v>
                </c:pt>
                <c:pt idx="6">
                  <c:v>-7.2</c:v>
                </c:pt>
                <c:pt idx="7">
                  <c:v>-8.5</c:v>
                </c:pt>
                <c:pt idx="8">
                  <c:v>-14</c:v>
                </c:pt>
                <c:pt idx="9">
                  <c:v>-3.4</c:v>
                </c:pt>
                <c:pt idx="10">
                  <c:v>-6.2</c:v>
                </c:pt>
                <c:pt idx="11">
                  <c:v>-5.2</c:v>
                </c:pt>
                <c:pt idx="12">
                  <c:v>-7.1</c:v>
                </c:pt>
                <c:pt idx="13">
                  <c:v>-7.2</c:v>
                </c:pt>
                <c:pt idx="14">
                  <c:v>-5.7</c:v>
                </c:pt>
                <c:pt idx="15">
                  <c:v>-3.4</c:v>
                </c:pt>
                <c:pt idx="16">
                  <c:v>-3.3</c:v>
                </c:pt>
                <c:pt idx="17">
                  <c:v>-3.5</c:v>
                </c:pt>
                <c:pt idx="18">
                  <c:v>-3</c:v>
                </c:pt>
                <c:pt idx="19">
                  <c:v>-5.9</c:v>
                </c:pt>
                <c:pt idx="20">
                  <c:v>-4.5999999999999996</c:v>
                </c:pt>
                <c:pt idx="21">
                  <c:v>-4.3</c:v>
                </c:pt>
                <c:pt idx="22">
                  <c:v>-5.6</c:v>
                </c:pt>
                <c:pt idx="23">
                  <c:v>-4</c:v>
                </c:pt>
                <c:pt idx="24">
                  <c:v>-3.9</c:v>
                </c:pt>
                <c:pt idx="25">
                  <c:v>-12.5</c:v>
                </c:pt>
                <c:pt idx="26">
                  <c:v>-6.7</c:v>
                </c:pt>
                <c:pt idx="27">
                  <c:v>-9.1</c:v>
                </c:pt>
              </c:numCache>
            </c:numRef>
          </c:val>
        </c:ser>
        <c:ser>
          <c:idx val="0"/>
          <c:order val="1"/>
          <c:tx>
            <c:strRef>
              <c:f>Grafy!$K$42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strRef>
              <c:f>Grafy!$I$43:$I$70</c:f>
              <c:strCache>
                <c:ptCount val="28"/>
                <c:pt idx="0">
                  <c:v>Belgicko / Belgium</c:v>
                </c:pt>
                <c:pt idx="1">
                  <c:v>Bulharsko / Bulgaria </c:v>
                </c:pt>
                <c:pt idx="2">
                  <c:v>Cyprus / Cyprus</c:v>
                </c:pt>
                <c:pt idx="3">
                  <c:v>Česká republika / Czech Republic</c:v>
                </c:pt>
                <c:pt idx="4">
                  <c:v>Dánsko / Denmark</c:v>
                </c:pt>
                <c:pt idx="5">
                  <c:v>Estónsko / Estonia</c:v>
                </c:pt>
                <c:pt idx="6">
                  <c:v>Fínsko / Finland</c:v>
                </c:pt>
                <c:pt idx="7">
                  <c:v>Francúzsko / France</c:v>
                </c:pt>
                <c:pt idx="8">
                  <c:v>Grécko / Greece</c:v>
                </c:pt>
                <c:pt idx="9">
                  <c:v>Holandsko / Netherlands</c:v>
                </c:pt>
                <c:pt idx="10">
                  <c:v>Chorvátsko / Croatia</c:v>
                </c:pt>
                <c:pt idx="11">
                  <c:v>Írsko / Ireland</c:v>
                </c:pt>
                <c:pt idx="12">
                  <c:v>Litva / Lithuania</c:v>
                </c:pt>
                <c:pt idx="13">
                  <c:v>Lotyšsko / Latvia</c:v>
                </c:pt>
                <c:pt idx="14">
                  <c:v>Luxembursko / Luxembourg</c:v>
                </c:pt>
                <c:pt idx="15">
                  <c:v>Maďarsko / Hungary</c:v>
                </c:pt>
                <c:pt idx="16">
                  <c:v>Malta / Malta</c:v>
                </c:pt>
                <c:pt idx="17">
                  <c:v>Nemecko / Germany</c:v>
                </c:pt>
                <c:pt idx="18">
                  <c:v>Poľsko / Poland</c:v>
                </c:pt>
                <c:pt idx="19">
                  <c:v>Portugalsko / Portugal</c:v>
                </c:pt>
                <c:pt idx="20">
                  <c:v>Rakúsko / Austria</c:v>
                </c:pt>
                <c:pt idx="21">
                  <c:v>Rumunsko / Romania</c:v>
                </c:pt>
                <c:pt idx="22">
                  <c:v>Slovensko / Slovakia</c:v>
                </c:pt>
                <c:pt idx="23">
                  <c:v>Slovinsko / Slovenia</c:v>
                </c:pt>
                <c:pt idx="24">
                  <c:v>Spojené kráľovstvo / UK</c:v>
                </c:pt>
                <c:pt idx="25">
                  <c:v>Španielsko / Spain</c:v>
                </c:pt>
                <c:pt idx="26">
                  <c:v>Švédsko / Sweden</c:v>
                </c:pt>
                <c:pt idx="27">
                  <c:v>Taliansko / Italy</c:v>
                </c:pt>
              </c:strCache>
            </c:strRef>
          </c:cat>
          <c:val>
            <c:numRef>
              <c:f>Grafy!$K$43:$K$70</c:f>
              <c:numCache>
                <c:formatCode>#\ ##0.0</c:formatCode>
                <c:ptCount val="28"/>
                <c:pt idx="0">
                  <c:v>4.9000000000000004</c:v>
                </c:pt>
                <c:pt idx="1">
                  <c:v>3.9</c:v>
                </c:pt>
                <c:pt idx="2">
                  <c:v>8</c:v>
                </c:pt>
                <c:pt idx="3">
                  <c:v>2.4</c:v>
                </c:pt>
                <c:pt idx="4">
                  <c:v>5.3</c:v>
                </c:pt>
                <c:pt idx="5">
                  <c:v>4.8</c:v>
                </c:pt>
                <c:pt idx="6">
                  <c:v>6.2</c:v>
                </c:pt>
                <c:pt idx="7">
                  <c:v>8.4</c:v>
                </c:pt>
                <c:pt idx="8">
                  <c:v>21.5</c:v>
                </c:pt>
                <c:pt idx="9">
                  <c:v>3.4</c:v>
                </c:pt>
                <c:pt idx="10">
                  <c:v>7.2</c:v>
                </c:pt>
                <c:pt idx="11">
                  <c:v>4.7</c:v>
                </c:pt>
                <c:pt idx="12">
                  <c:v>5.5</c:v>
                </c:pt>
                <c:pt idx="13">
                  <c:v>5.4</c:v>
                </c:pt>
                <c:pt idx="14">
                  <c:v>5.5</c:v>
                </c:pt>
                <c:pt idx="15">
                  <c:v>3.5</c:v>
                </c:pt>
                <c:pt idx="16">
                  <c:v>3.6</c:v>
                </c:pt>
                <c:pt idx="17">
                  <c:v>2.7</c:v>
                </c:pt>
                <c:pt idx="18">
                  <c:v>3.6</c:v>
                </c:pt>
                <c:pt idx="19">
                  <c:v>7.2</c:v>
                </c:pt>
                <c:pt idx="20">
                  <c:v>4.4000000000000004</c:v>
                </c:pt>
                <c:pt idx="21">
                  <c:v>3.4</c:v>
                </c:pt>
                <c:pt idx="22">
                  <c:v>6</c:v>
                </c:pt>
                <c:pt idx="23">
                  <c:v>5</c:v>
                </c:pt>
                <c:pt idx="24">
                  <c:v>3.5</c:v>
                </c:pt>
                <c:pt idx="25">
                  <c:v>16</c:v>
                </c:pt>
                <c:pt idx="26">
                  <c:v>7</c:v>
                </c:pt>
                <c:pt idx="27">
                  <c:v>11.1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100"/>
        <c:axId val="266874880"/>
        <c:axId val="266875440"/>
      </c:barChart>
      <c:catAx>
        <c:axId val="26687488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</c:spPr>
        <c:txPr>
          <a:bodyPr rot="0" vert="horz" anchor="b" anchorCtr="1"/>
          <a:lstStyle/>
          <a:p>
            <a:pPr>
              <a:defRPr sz="700" b="0" baseline="0">
                <a:solidFill>
                  <a:schemeClr val="tx1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6875440"/>
        <c:crossesAt val="0"/>
        <c:auto val="0"/>
        <c:lblAlgn val="ctr"/>
        <c:lblOffset val="100"/>
        <c:noMultiLvlLbl val="0"/>
      </c:catAx>
      <c:valAx>
        <c:axId val="266875440"/>
        <c:scaling>
          <c:orientation val="maxMin"/>
          <c:max val="25"/>
          <c:min val="-25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;0" sourceLinked="0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6874880"/>
        <c:crosses val="autoZero"/>
        <c:crossBetween val="between"/>
        <c:majorUnit val="5"/>
        <c:min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9606450437003622"/>
          <c:y val="0.94078041861577344"/>
          <c:w val="0.59055274494074383"/>
          <c:h val="4.2168980291617003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900" b="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gradFill flip="none" rotWithShape="1">
        <a:gsLst>
          <a:gs pos="57000">
            <a:srgbClr val="88E3E8"/>
          </a:gs>
          <a:gs pos="18000">
            <a:srgbClr val="7030A0"/>
          </a:gs>
          <a:gs pos="92000">
            <a:schemeClr val="accent5">
              <a:lumMod val="50000"/>
            </a:schemeClr>
          </a:gs>
        </a:gsLst>
        <a:path path="circle">
          <a:fillToRect l="100000" t="100000"/>
        </a:path>
        <a:tileRect r="-100000" b="-100000"/>
      </a:gra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Miera rizika chudoby podľa pohlavia </a:t>
            </a:r>
          </a:p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v roku 2019 </a:t>
            </a:r>
          </a:p>
          <a:p>
            <a:pPr algn="ctr"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At-risk-of-poverty rate by sex in 2019</a:t>
            </a:r>
          </a:p>
        </c:rich>
      </c:tx>
      <c:layout>
        <c:manualLayout>
          <c:xMode val="edge"/>
          <c:yMode val="edge"/>
          <c:x val="0.22009307021999536"/>
          <c:y val="7.9980928467694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923283794997274E-2"/>
          <c:y val="0.10736761726723262"/>
          <c:w val="0.88815343241000999"/>
          <c:h val="0.783357264878685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Grafy!$J$74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strRef>
              <c:f>Grafy!$I$75:$I$102</c:f>
              <c:strCache>
                <c:ptCount val="28"/>
                <c:pt idx="0">
                  <c:v>Belgicko / Belgium</c:v>
                </c:pt>
                <c:pt idx="1">
                  <c:v>Bulharsko / Bulgaria </c:v>
                </c:pt>
                <c:pt idx="2">
                  <c:v>Cyprus / Cyprus</c:v>
                </c:pt>
                <c:pt idx="3">
                  <c:v>Česká republika / Czech Republic</c:v>
                </c:pt>
                <c:pt idx="4">
                  <c:v>Dánsko / Denmark</c:v>
                </c:pt>
                <c:pt idx="5">
                  <c:v>Estónsko / Estonia</c:v>
                </c:pt>
                <c:pt idx="6">
                  <c:v>Fínsko / Finland</c:v>
                </c:pt>
                <c:pt idx="7">
                  <c:v>Francúzsko / France</c:v>
                </c:pt>
                <c:pt idx="8">
                  <c:v>Grécko / Greece</c:v>
                </c:pt>
                <c:pt idx="9">
                  <c:v>Holandsko / Netherlands</c:v>
                </c:pt>
                <c:pt idx="10">
                  <c:v>Chorvátsko / Croatia</c:v>
                </c:pt>
                <c:pt idx="11">
                  <c:v>Írsko / Ireland 1)</c:v>
                </c:pt>
                <c:pt idx="12">
                  <c:v>Litva / Lithuania </c:v>
                </c:pt>
                <c:pt idx="13">
                  <c:v>Lotyšsko / Latvia</c:v>
                </c:pt>
                <c:pt idx="14">
                  <c:v>Luxemburg / Luxembourg</c:v>
                </c:pt>
                <c:pt idx="15">
                  <c:v>Maďarsko / Hungary</c:v>
                </c:pt>
                <c:pt idx="16">
                  <c:v>Malta / Malta</c:v>
                </c:pt>
                <c:pt idx="17">
                  <c:v>Nemecko / Germany</c:v>
                </c:pt>
                <c:pt idx="18">
                  <c:v>Poľsko / Poland</c:v>
                </c:pt>
                <c:pt idx="19">
                  <c:v>Portugalsko / Portugal</c:v>
                </c:pt>
                <c:pt idx="20">
                  <c:v>Rakúsko / Austria</c:v>
                </c:pt>
                <c:pt idx="21">
                  <c:v>Rumunsko / Romania</c:v>
                </c:pt>
                <c:pt idx="22">
                  <c:v>Slovensko / Slovakia</c:v>
                </c:pt>
                <c:pt idx="23">
                  <c:v>Slovinsko / Slovenia</c:v>
                </c:pt>
                <c:pt idx="24">
                  <c:v>Spojené kráľovstvo / UK 1)</c:v>
                </c:pt>
                <c:pt idx="25">
                  <c:v>Španielsko / Spain</c:v>
                </c:pt>
                <c:pt idx="26">
                  <c:v>Švédsko / Sweden</c:v>
                </c:pt>
                <c:pt idx="27">
                  <c:v>Taliansko / Italy 1)</c:v>
                </c:pt>
              </c:strCache>
            </c:strRef>
          </c:cat>
          <c:val>
            <c:numRef>
              <c:f>Grafy!$J$75:$J$102</c:f>
              <c:numCache>
                <c:formatCode>#\ ##0.0</c:formatCode>
                <c:ptCount val="28"/>
                <c:pt idx="0">
                  <c:v>15</c:v>
                </c:pt>
                <c:pt idx="1">
                  <c:v>24.3</c:v>
                </c:pt>
                <c:pt idx="2">
                  <c:v>15.5</c:v>
                </c:pt>
                <c:pt idx="3">
                  <c:v>12.1</c:v>
                </c:pt>
                <c:pt idx="4">
                  <c:v>12.5</c:v>
                </c:pt>
                <c:pt idx="5">
                  <c:v>23.7</c:v>
                </c:pt>
                <c:pt idx="6">
                  <c:v>12.1</c:v>
                </c:pt>
                <c:pt idx="7">
                  <c:v>13.9</c:v>
                </c:pt>
                <c:pt idx="8">
                  <c:v>18</c:v>
                </c:pt>
                <c:pt idx="9">
                  <c:v>13.2</c:v>
                </c:pt>
                <c:pt idx="10">
                  <c:v>19.399999999999999</c:v>
                </c:pt>
                <c:pt idx="11">
                  <c:v>16.3</c:v>
                </c:pt>
                <c:pt idx="12">
                  <c:v>22.8</c:v>
                </c:pt>
                <c:pt idx="13">
                  <c:v>25.1</c:v>
                </c:pt>
                <c:pt idx="14">
                  <c:v>17.899999999999999</c:v>
                </c:pt>
                <c:pt idx="15">
                  <c:v>12.8</c:v>
                </c:pt>
                <c:pt idx="16">
                  <c:v>18.100000000000001</c:v>
                </c:pt>
                <c:pt idx="17">
                  <c:v>15.7</c:v>
                </c:pt>
                <c:pt idx="18">
                  <c:v>15.8</c:v>
                </c:pt>
                <c:pt idx="19">
                  <c:v>17.8</c:v>
                </c:pt>
                <c:pt idx="20">
                  <c:v>14.3</c:v>
                </c:pt>
                <c:pt idx="21">
                  <c:v>24.9</c:v>
                </c:pt>
                <c:pt idx="22">
                  <c:v>12.1</c:v>
                </c:pt>
                <c:pt idx="23">
                  <c:v>13</c:v>
                </c:pt>
                <c:pt idx="24">
                  <c:v>19.8</c:v>
                </c:pt>
                <c:pt idx="25">
                  <c:v>21.1</c:v>
                </c:pt>
                <c:pt idx="26">
                  <c:v>17.8</c:v>
                </c:pt>
                <c:pt idx="27">
                  <c:v>21.2</c:v>
                </c:pt>
              </c:numCache>
            </c:numRef>
          </c:val>
        </c:ser>
        <c:ser>
          <c:idx val="1"/>
          <c:order val="1"/>
          <c:tx>
            <c:strRef>
              <c:f>Grafy!$K$74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  <a:ln>
              <a:noFill/>
            </a:ln>
          </c:spPr>
          <c:invertIfNegative val="0"/>
          <c:cat>
            <c:strRef>
              <c:f>Grafy!$I$75:$I$102</c:f>
              <c:strCache>
                <c:ptCount val="28"/>
                <c:pt idx="0">
                  <c:v>Belgicko / Belgium</c:v>
                </c:pt>
                <c:pt idx="1">
                  <c:v>Bulharsko / Bulgaria </c:v>
                </c:pt>
                <c:pt idx="2">
                  <c:v>Cyprus / Cyprus</c:v>
                </c:pt>
                <c:pt idx="3">
                  <c:v>Česká republika / Czech Republic</c:v>
                </c:pt>
                <c:pt idx="4">
                  <c:v>Dánsko / Denmark</c:v>
                </c:pt>
                <c:pt idx="5">
                  <c:v>Estónsko / Estonia</c:v>
                </c:pt>
                <c:pt idx="6">
                  <c:v>Fínsko / Finland</c:v>
                </c:pt>
                <c:pt idx="7">
                  <c:v>Francúzsko / France</c:v>
                </c:pt>
                <c:pt idx="8">
                  <c:v>Grécko / Greece</c:v>
                </c:pt>
                <c:pt idx="9">
                  <c:v>Holandsko / Netherlands</c:v>
                </c:pt>
                <c:pt idx="10">
                  <c:v>Chorvátsko / Croatia</c:v>
                </c:pt>
                <c:pt idx="11">
                  <c:v>Írsko / Ireland 1)</c:v>
                </c:pt>
                <c:pt idx="12">
                  <c:v>Litva / Lithuania </c:v>
                </c:pt>
                <c:pt idx="13">
                  <c:v>Lotyšsko / Latvia</c:v>
                </c:pt>
                <c:pt idx="14">
                  <c:v>Luxemburg / Luxembourg</c:v>
                </c:pt>
                <c:pt idx="15">
                  <c:v>Maďarsko / Hungary</c:v>
                </c:pt>
                <c:pt idx="16">
                  <c:v>Malta / Malta</c:v>
                </c:pt>
                <c:pt idx="17">
                  <c:v>Nemecko / Germany</c:v>
                </c:pt>
                <c:pt idx="18">
                  <c:v>Poľsko / Poland</c:v>
                </c:pt>
                <c:pt idx="19">
                  <c:v>Portugalsko / Portugal</c:v>
                </c:pt>
                <c:pt idx="20">
                  <c:v>Rakúsko / Austria</c:v>
                </c:pt>
                <c:pt idx="21">
                  <c:v>Rumunsko / Romania</c:v>
                </c:pt>
                <c:pt idx="22">
                  <c:v>Slovensko / Slovakia</c:v>
                </c:pt>
                <c:pt idx="23">
                  <c:v>Slovinsko / Slovenia</c:v>
                </c:pt>
                <c:pt idx="24">
                  <c:v>Spojené kráľovstvo / UK 1)</c:v>
                </c:pt>
                <c:pt idx="25">
                  <c:v>Španielsko / Spain</c:v>
                </c:pt>
                <c:pt idx="26">
                  <c:v>Švédsko / Sweden</c:v>
                </c:pt>
                <c:pt idx="27">
                  <c:v>Taliansko / Italy 1)</c:v>
                </c:pt>
              </c:strCache>
            </c:strRef>
          </c:cat>
          <c:val>
            <c:numRef>
              <c:f>Grafy!$K$75:$K$102</c:f>
              <c:numCache>
                <c:formatCode>#\ ##0.0</c:formatCode>
                <c:ptCount val="28"/>
                <c:pt idx="0">
                  <c:v>-14.6</c:v>
                </c:pt>
                <c:pt idx="1">
                  <c:v>-20.9</c:v>
                </c:pt>
                <c:pt idx="2">
                  <c:v>-13.9</c:v>
                </c:pt>
                <c:pt idx="3">
                  <c:v>-8.1</c:v>
                </c:pt>
                <c:pt idx="4">
                  <c:v>-12.5</c:v>
                </c:pt>
                <c:pt idx="5">
                  <c:v>-19.3</c:v>
                </c:pt>
                <c:pt idx="6">
                  <c:v>-11.2</c:v>
                </c:pt>
                <c:pt idx="7">
                  <c:v>-13.3</c:v>
                </c:pt>
                <c:pt idx="8">
                  <c:v>-17.7</c:v>
                </c:pt>
                <c:pt idx="9">
                  <c:v>-13.1</c:v>
                </c:pt>
                <c:pt idx="10">
                  <c:v>-17.2</c:v>
                </c:pt>
                <c:pt idx="11">
                  <c:v>-13.5</c:v>
                </c:pt>
                <c:pt idx="12">
                  <c:v>-18</c:v>
                </c:pt>
                <c:pt idx="13">
                  <c:v>-20.3</c:v>
                </c:pt>
                <c:pt idx="14">
                  <c:v>-17.2</c:v>
                </c:pt>
                <c:pt idx="15">
                  <c:v>-11.7</c:v>
                </c:pt>
                <c:pt idx="16">
                  <c:v>-16.100000000000001</c:v>
                </c:pt>
                <c:pt idx="17">
                  <c:v>-13.9</c:v>
                </c:pt>
                <c:pt idx="18">
                  <c:v>-15</c:v>
                </c:pt>
                <c:pt idx="19">
                  <c:v>-16.600000000000001</c:v>
                </c:pt>
                <c:pt idx="20">
                  <c:v>-12.3</c:v>
                </c:pt>
                <c:pt idx="21">
                  <c:v>-22.7</c:v>
                </c:pt>
                <c:pt idx="22">
                  <c:v>-11.6</c:v>
                </c:pt>
                <c:pt idx="23">
                  <c:v>-10.9</c:v>
                </c:pt>
                <c:pt idx="24">
                  <c:v>-17.2</c:v>
                </c:pt>
                <c:pt idx="25">
                  <c:v>-20.2</c:v>
                </c:pt>
                <c:pt idx="26">
                  <c:v>-16.3</c:v>
                </c:pt>
                <c:pt idx="27">
                  <c:v>-19.399999999999999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100"/>
        <c:axId val="266878800"/>
        <c:axId val="266879360"/>
      </c:barChart>
      <c:catAx>
        <c:axId val="26687880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txPr>
          <a:bodyPr rot="0" vert="horz" anchor="b" anchorCtr="1"/>
          <a:lstStyle/>
          <a:p>
            <a:pPr>
              <a:defRPr sz="700" b="0" baseline="0">
                <a:solidFill>
                  <a:schemeClr val="tx1"/>
                </a:solidFill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6879360"/>
        <c:crossesAt val="0"/>
        <c:auto val="0"/>
        <c:lblAlgn val="ctr"/>
        <c:lblOffset val="100"/>
        <c:noMultiLvlLbl val="0"/>
      </c:catAx>
      <c:valAx>
        <c:axId val="266879360"/>
        <c:scaling>
          <c:orientation val="maxMin"/>
          <c:max val="30"/>
          <c:min val="-30"/>
        </c:scaling>
        <c:delete val="0"/>
        <c:axPos val="b"/>
        <c:majorGridlines>
          <c:spPr>
            <a:ln w="9525">
              <a:solidFill>
                <a:schemeClr val="bg1">
                  <a:lumMod val="85000"/>
                </a:schemeClr>
              </a:solidFill>
            </a:ln>
          </c:spPr>
        </c:majorGridlines>
        <c:numFmt formatCode="0;0" sourceLinked="0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6878800"/>
        <c:crosses val="autoZero"/>
        <c:crossBetween val="between"/>
        <c:majorUnit val="5"/>
        <c:min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957276342977754"/>
          <c:y val="0.93754459865211037"/>
          <c:w val="0.66726071004107956"/>
          <c:h val="4.5988206722505295E-2"/>
        </c:manualLayout>
      </c:layout>
      <c:overlay val="0"/>
      <c:spPr>
        <a:ln w="12700">
          <a:noFill/>
        </a:ln>
      </c:spPr>
      <c:txPr>
        <a:bodyPr/>
        <a:lstStyle/>
        <a:p>
          <a:pPr>
            <a:defRPr sz="900" b="0">
              <a:latin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gradFill flip="none" rotWithShape="1">
        <a:gsLst>
          <a:gs pos="14000">
            <a:srgbClr val="7030A0"/>
          </a:gs>
          <a:gs pos="61000">
            <a:srgbClr val="88E3E8"/>
          </a:gs>
          <a:gs pos="100000">
            <a:schemeClr val="accent5">
              <a:lumMod val="50000"/>
            </a:schemeClr>
          </a:gs>
        </a:gsLst>
        <a:path path="circle">
          <a:fillToRect r="100000" b="100000"/>
        </a:path>
        <a:tileRect l="-100000" t="-100000"/>
      </a:gra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Poslanci v národnom parlamente</a:t>
            </a:r>
            <a:endParaRPr lang="sk-SK" sz="800">
              <a:latin typeface="Tahoma" pitchFamily="34" charset="0"/>
              <a:ea typeface="Tahoma" pitchFamily="34" charset="0"/>
              <a:cs typeface="Tahoma" pitchFamily="34" charset="0"/>
            </a:endParaRPr>
          </a:p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Members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 </a:t>
            </a:r>
            <a:r>
              <a:rPr lang="en-US" sz="800">
                <a:latin typeface="Tahoma" pitchFamily="34" charset="0"/>
                <a:ea typeface="Tahoma" pitchFamily="34" charset="0"/>
                <a:cs typeface="Tahoma" pitchFamily="34" charset="0"/>
              </a:rPr>
              <a:t> of the National Parliament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,</a:t>
            </a:r>
          </a:p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4. štvrťrok / 4</a:t>
            </a:r>
            <a:r>
              <a:rPr lang="sk-SK" sz="800" baseline="30000">
                <a:latin typeface="Tahoma" pitchFamily="34" charset="0"/>
                <a:ea typeface="Tahoma" pitchFamily="34" charset="0"/>
                <a:cs typeface="Tahoma" pitchFamily="34" charset="0"/>
              </a:rPr>
              <a:t>th</a:t>
            </a:r>
            <a:r>
              <a:rPr lang="sk-SK" sz="800">
                <a:latin typeface="Tahoma" pitchFamily="34" charset="0"/>
                <a:ea typeface="Tahoma" pitchFamily="34" charset="0"/>
                <a:cs typeface="Tahoma" pitchFamily="34" charset="0"/>
              </a:rPr>
              <a:t> quarter</a:t>
            </a:r>
            <a:endParaRPr lang="en-US" sz="800">
              <a:latin typeface="Tahoma" pitchFamily="34" charset="0"/>
              <a:ea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20088148684306667"/>
          <c:y val="1.566106656795947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25626587336565"/>
          <c:y val="0.12458501003689422"/>
          <c:w val="0.80896880587727793"/>
          <c:h val="0.68082220213668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Grafy!$I$108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 anchor="t" anchorCtr="1"/>
              <a:lstStyle/>
              <a:p>
                <a:pPr>
                  <a:defRPr sz="800" b="0">
                    <a:solidFill>
                      <a:schemeClr val="bg1"/>
                    </a:solidFill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Grafy!$J$106:$O$107</c:f>
              <c:multiLvlStrCache>
                <c:ptCount val="6"/>
                <c:lvl>
                  <c:pt idx="0">
                    <c:v>2015</c:v>
                  </c:pt>
                  <c:pt idx="1">
                    <c:v>2017</c:v>
                  </c:pt>
                  <c:pt idx="2">
                    <c:v>2019</c:v>
                  </c:pt>
                  <c:pt idx="3">
                    <c:v>2015</c:v>
                  </c:pt>
                  <c:pt idx="4">
                    <c:v>2017</c:v>
                  </c:pt>
                  <c:pt idx="5">
                    <c:v>2019</c:v>
                  </c:pt>
                </c:lvl>
                <c:lvl>
                  <c:pt idx="0">
                    <c:v>EÚ-28 / EU-28</c:v>
                  </c:pt>
                  <c:pt idx="3">
                    <c:v>Slovenská republika /     Slovak Republic</c:v>
                  </c:pt>
                </c:lvl>
              </c:multiLvlStrCache>
            </c:multiLvlStrRef>
          </c:cat>
          <c:val>
            <c:numRef>
              <c:f>Grafy!$J$108:$O$108</c:f>
              <c:numCache>
                <c:formatCode>0.0</c:formatCode>
                <c:ptCount val="6"/>
                <c:pt idx="0">
                  <c:v>28</c:v>
                </c:pt>
                <c:pt idx="1">
                  <c:v>29.8</c:v>
                </c:pt>
                <c:pt idx="2" formatCode="General">
                  <c:v>31.7</c:v>
                </c:pt>
                <c:pt idx="3">
                  <c:v>20</c:v>
                </c:pt>
                <c:pt idx="4" formatCode="General">
                  <c:v>21.3</c:v>
                </c:pt>
                <c:pt idx="5" formatCode="General">
                  <c:v>20.7</c:v>
                </c:pt>
              </c:numCache>
            </c:numRef>
          </c:val>
        </c:ser>
        <c:ser>
          <c:idx val="1"/>
          <c:order val="1"/>
          <c:tx>
            <c:strRef>
              <c:f>Grafy!$I$109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 b="0">
                    <a:solidFill>
                      <a:schemeClr val="accent5">
                        <a:lumMod val="50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Grafy!$J$106:$O$107</c:f>
              <c:multiLvlStrCache>
                <c:ptCount val="6"/>
                <c:lvl>
                  <c:pt idx="0">
                    <c:v>2015</c:v>
                  </c:pt>
                  <c:pt idx="1">
                    <c:v>2017</c:v>
                  </c:pt>
                  <c:pt idx="2">
                    <c:v>2019</c:v>
                  </c:pt>
                  <c:pt idx="3">
                    <c:v>2015</c:v>
                  </c:pt>
                  <c:pt idx="4">
                    <c:v>2017</c:v>
                  </c:pt>
                  <c:pt idx="5">
                    <c:v>2019</c:v>
                  </c:pt>
                </c:lvl>
                <c:lvl>
                  <c:pt idx="0">
                    <c:v>EÚ-28 / EU-28</c:v>
                  </c:pt>
                  <c:pt idx="3">
                    <c:v>Slovenská republika /     Slovak Republic</c:v>
                  </c:pt>
                </c:lvl>
              </c:multiLvlStrCache>
            </c:multiLvlStrRef>
          </c:cat>
          <c:val>
            <c:numRef>
              <c:f>Grafy!$J$109:$O$109</c:f>
              <c:numCache>
                <c:formatCode>0.0</c:formatCode>
                <c:ptCount val="6"/>
                <c:pt idx="0">
                  <c:v>72</c:v>
                </c:pt>
                <c:pt idx="1">
                  <c:v>70.2</c:v>
                </c:pt>
                <c:pt idx="2" formatCode="General">
                  <c:v>68.3</c:v>
                </c:pt>
                <c:pt idx="3">
                  <c:v>80</c:v>
                </c:pt>
                <c:pt idx="4" formatCode="General">
                  <c:v>78.7</c:v>
                </c:pt>
                <c:pt idx="5" formatCode="General">
                  <c:v>79.3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267031792"/>
        <c:axId val="267032352"/>
      </c:barChart>
      <c:catAx>
        <c:axId val="267031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67032352"/>
        <c:crosses val="autoZero"/>
        <c:auto val="1"/>
        <c:lblAlgn val="ctr"/>
        <c:lblOffset val="100"/>
        <c:noMultiLvlLbl val="0"/>
      </c:catAx>
      <c:valAx>
        <c:axId val="2670323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sk-SK"/>
          </a:p>
        </c:txPr>
        <c:crossAx val="267031792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15572420884245791"/>
          <c:y val="0.93187124990176684"/>
          <c:w val="0.73432618289852614"/>
          <c:h val="4.3166513957892949E-2"/>
        </c:manualLayout>
      </c:layout>
      <c:overlay val="0"/>
      <c:txPr>
        <a:bodyPr/>
        <a:lstStyle/>
        <a:p>
          <a:pPr>
            <a:defRPr sz="900">
              <a:latin typeface="Tahoma" pitchFamily="34" charset="0"/>
              <a:ea typeface="Tahoma" pitchFamily="34" charset="0"/>
              <a:cs typeface="Tahoma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gradFill>
        <a:gsLst>
          <a:gs pos="13000">
            <a:srgbClr val="7030A0"/>
          </a:gs>
          <a:gs pos="87000">
            <a:srgbClr val="88E3E8"/>
          </a:gs>
        </a:gsLst>
        <a:lin ang="5400000" scaled="0"/>
      </a:gradFill>
    </a:ln>
  </c:sp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 b="1">
                <a:latin typeface="Tahoma" pitchFamily="34" charset="0"/>
                <a:cs typeface="Tahoma" pitchFamily="34" charset="0"/>
              </a:rPr>
              <a:t>Podiel</a:t>
            </a:r>
            <a:r>
              <a:rPr lang="sk-SK" sz="800" b="1" baseline="0">
                <a:latin typeface="Tahoma" pitchFamily="34" charset="0"/>
                <a:cs typeface="Tahoma" pitchFamily="34" charset="0"/>
              </a:rPr>
              <a:t> žien  -  poslankýň 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 b="1" baseline="0">
                <a:latin typeface="Tahoma" pitchFamily="34" charset="0"/>
                <a:cs typeface="Tahoma" pitchFamily="34" charset="0"/>
              </a:rPr>
              <a:t>v národnom parlamente v roku 2019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 b="1" baseline="0">
                <a:latin typeface="Tahoma" pitchFamily="34" charset="0"/>
                <a:cs typeface="Tahoma" pitchFamily="34" charset="0"/>
              </a:rPr>
              <a:t> Share of females - members of the National                     Parliament in 2019 year</a:t>
            </a:r>
            <a:endParaRPr lang="sk-SK" sz="800" b="1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4781315673689929"/>
          <c:y val="6.026838584388151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36747455348619"/>
          <c:y val="0.13005898893263892"/>
          <c:w val="0.55886183983099669"/>
          <c:h val="0.794962669031206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8E3E8"/>
            </a:solidFill>
            <a:ln>
              <a:solidFill>
                <a:srgbClr val="88E3E8"/>
              </a:solidFill>
            </a:ln>
          </c:spPr>
          <c:invertIfNegative val="0"/>
          <c:dPt>
            <c:idx val="21"/>
            <c:invertIfNegative val="0"/>
            <c:bubble3D val="0"/>
          </c:dPt>
          <c:dPt>
            <c:idx val="22"/>
            <c:invertIfNegative val="0"/>
            <c:bubble3D val="0"/>
          </c:dPt>
          <c:dLbls>
            <c:dLbl>
              <c:idx val="22"/>
              <c:layout/>
              <c:tx>
                <c:rich>
                  <a:bodyPr/>
                  <a:lstStyle/>
                  <a:p>
                    <a:pPr>
                      <a:defRPr sz="800" b="0">
                        <a:solidFill>
                          <a:srgbClr val="7030A0"/>
                        </a:solidFill>
                        <a:latin typeface="Tahoma" panose="020B0604030504040204" pitchFamily="34" charset="0"/>
                        <a:ea typeface="Tahoma" panose="020B0604030504040204" pitchFamily="34" charset="0"/>
                        <a:cs typeface="Tahoma" panose="020B0604030504040204" pitchFamily="34" charset="0"/>
                      </a:defRPr>
                    </a:pPr>
                    <a:fld id="{7037BF28-188B-42E9-8A1D-EABA2183DF47}" type="VALUE">
                      <a:rPr lang="en-US" sz="800" b="0">
                        <a:solidFill>
                          <a:srgbClr val="7030A0"/>
                        </a:solidFill>
                      </a:rPr>
                      <a:pPr>
                        <a:defRPr sz="800" b="0">
                          <a:solidFill>
                            <a:srgbClr val="7030A0"/>
                          </a:solidFill>
                          <a:latin typeface="Tahoma" panose="020B0604030504040204" pitchFamily="34" charset="0"/>
                          <a:ea typeface="Tahoma" panose="020B0604030504040204" pitchFamily="34" charset="0"/>
                          <a:cs typeface="Tahoma" panose="020B0604030504040204" pitchFamily="34" charset="0"/>
                        </a:defRPr>
                      </a:pPr>
                      <a:t>[HODNOTA]</a:t>
                    </a:fld>
                    <a:endParaRPr lang="sk-SK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Grafy!$I$131:$I$158</c:f>
              <c:strCache>
                <c:ptCount val="28"/>
                <c:pt idx="0">
                  <c:v>Belgicko / Belgium</c:v>
                </c:pt>
                <c:pt idx="1">
                  <c:v>Bulharsko / Bulgaria </c:v>
                </c:pt>
                <c:pt idx="2">
                  <c:v>Cyprus / Cyprus</c:v>
                </c:pt>
                <c:pt idx="3">
                  <c:v>ČR / Czech Republic</c:v>
                </c:pt>
                <c:pt idx="4">
                  <c:v>Dánsko / Denmark</c:v>
                </c:pt>
                <c:pt idx="5">
                  <c:v>Estónsko / Estonia</c:v>
                </c:pt>
                <c:pt idx="6">
                  <c:v>Fínsko / Finland</c:v>
                </c:pt>
                <c:pt idx="7">
                  <c:v>Francúzsko / France</c:v>
                </c:pt>
                <c:pt idx="8">
                  <c:v>Grécko / Greece</c:v>
                </c:pt>
                <c:pt idx="9">
                  <c:v>Holandsko / Netherlands</c:v>
                </c:pt>
                <c:pt idx="10">
                  <c:v>Chorvátsko / Croatia</c:v>
                </c:pt>
                <c:pt idx="11">
                  <c:v>Írsko / Ireland</c:v>
                </c:pt>
                <c:pt idx="12">
                  <c:v>Litva / Lithuania</c:v>
                </c:pt>
                <c:pt idx="13">
                  <c:v>Lotyšsko / Latvia</c:v>
                </c:pt>
                <c:pt idx="14">
                  <c:v>Luxemburg / Luxembourg</c:v>
                </c:pt>
                <c:pt idx="15">
                  <c:v>Maďarsko / Hungary</c:v>
                </c:pt>
                <c:pt idx="16">
                  <c:v>Malta / Malta</c:v>
                </c:pt>
                <c:pt idx="17">
                  <c:v>Nemecko / Germany</c:v>
                </c:pt>
                <c:pt idx="18">
                  <c:v>Poľsko / Poland</c:v>
                </c:pt>
                <c:pt idx="19">
                  <c:v>Portugalsko / Portugal</c:v>
                </c:pt>
                <c:pt idx="20">
                  <c:v>Rakúsko / Austria</c:v>
                </c:pt>
                <c:pt idx="21">
                  <c:v>Rumunsko / Romania</c:v>
                </c:pt>
                <c:pt idx="22">
                  <c:v>Slovensko / Slovakia</c:v>
                </c:pt>
                <c:pt idx="23">
                  <c:v>Slovinsko / Slovenia</c:v>
                </c:pt>
                <c:pt idx="24">
                  <c:v>Spojené kráľovstvo / UK</c:v>
                </c:pt>
                <c:pt idx="25">
                  <c:v>Španielsko / Spain</c:v>
                </c:pt>
                <c:pt idx="26">
                  <c:v>Švédsko / Sweden</c:v>
                </c:pt>
                <c:pt idx="27">
                  <c:v>Taliansko / Italy</c:v>
                </c:pt>
              </c:strCache>
            </c:strRef>
          </c:cat>
          <c:val>
            <c:numRef>
              <c:f>Grafy!$J$131:$J$158</c:f>
              <c:numCache>
                <c:formatCode>0.0</c:formatCode>
                <c:ptCount val="28"/>
                <c:pt idx="0">
                  <c:v>42.38095238095238</c:v>
                </c:pt>
                <c:pt idx="1">
                  <c:v>27.083333333333332</c:v>
                </c:pt>
                <c:pt idx="2">
                  <c:v>17.857142857142858</c:v>
                </c:pt>
                <c:pt idx="3">
                  <c:v>20.284697508896798</c:v>
                </c:pt>
                <c:pt idx="4">
                  <c:v>39.664804469273747</c:v>
                </c:pt>
                <c:pt idx="5">
                  <c:v>28.71287128712871</c:v>
                </c:pt>
                <c:pt idx="6">
                  <c:v>46.5</c:v>
                </c:pt>
                <c:pt idx="7">
                  <c:v>37.121212121212125</c:v>
                </c:pt>
                <c:pt idx="8">
                  <c:v>21.666666666666668</c:v>
                </c:pt>
                <c:pt idx="9">
                  <c:v>35.111111111111107</c:v>
                </c:pt>
                <c:pt idx="10">
                  <c:v>19.867549668874172</c:v>
                </c:pt>
                <c:pt idx="11">
                  <c:v>24.311926605504588</c:v>
                </c:pt>
                <c:pt idx="12">
                  <c:v>24.113475177304963</c:v>
                </c:pt>
                <c:pt idx="13">
                  <c:v>30</c:v>
                </c:pt>
                <c:pt idx="14">
                  <c:v>28.333333333333332</c:v>
                </c:pt>
                <c:pt idx="15">
                  <c:v>12.244897959183673</c:v>
                </c:pt>
                <c:pt idx="16">
                  <c:v>14.925373134328357</c:v>
                </c:pt>
                <c:pt idx="17">
                  <c:v>31.660231660231659</c:v>
                </c:pt>
                <c:pt idx="18">
                  <c:v>27.906976744186046</c:v>
                </c:pt>
                <c:pt idx="19">
                  <c:v>40.434782608695649</c:v>
                </c:pt>
                <c:pt idx="20">
                  <c:v>38.934426229508198</c:v>
                </c:pt>
                <c:pt idx="21">
                  <c:v>19.78494623655914</c:v>
                </c:pt>
                <c:pt idx="22">
                  <c:v>20.666666666666668</c:v>
                </c:pt>
                <c:pt idx="23">
                  <c:v>22.137404580152673</c:v>
                </c:pt>
                <c:pt idx="24">
                  <c:v>29.521829521829524</c:v>
                </c:pt>
                <c:pt idx="25">
                  <c:v>41.924959216965739</c:v>
                </c:pt>
                <c:pt idx="26">
                  <c:v>47.564469914040117</c:v>
                </c:pt>
                <c:pt idx="27">
                  <c:v>35.789473684210527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67035152"/>
        <c:axId val="267035712"/>
      </c:barChart>
      <c:catAx>
        <c:axId val="26703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7035712"/>
        <c:crosses val="autoZero"/>
        <c:auto val="1"/>
        <c:lblAlgn val="ctr"/>
        <c:lblOffset val="100"/>
        <c:noMultiLvlLbl val="0"/>
      </c:catAx>
      <c:valAx>
        <c:axId val="267035712"/>
        <c:scaling>
          <c:orientation val="minMax"/>
          <c:max val="5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67035152"/>
        <c:crosses val="autoZero"/>
        <c:crossBetween val="between"/>
        <c:majorUnit val="10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 w="57150">
      <a:gradFill flip="none" rotWithShape="1">
        <a:gsLst>
          <a:gs pos="51000">
            <a:srgbClr val="88E3E8"/>
          </a:gs>
          <a:gs pos="2000">
            <a:srgbClr val="7030A0"/>
          </a:gs>
          <a:gs pos="99000">
            <a:srgbClr val="7030A0"/>
          </a:gs>
        </a:gsLst>
        <a:lin ang="13500000" scaled="1"/>
        <a:tileRect/>
      </a:gra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31</xdr:row>
      <xdr:rowOff>104775</xdr:rowOff>
    </xdr:from>
    <xdr:to>
      <xdr:col>9</xdr:col>
      <xdr:colOff>406520</xdr:colOff>
      <xdr:row>34</xdr:row>
      <xdr:rowOff>3108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591425" y="5124450"/>
          <a:ext cx="406520" cy="355533"/>
        </a:xfrm>
        <a:prstGeom prst="rect">
          <a:avLst/>
        </a:prstGeom>
        <a:noFill/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416045</xdr:colOff>
      <xdr:row>34</xdr:row>
      <xdr:rowOff>83844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591425" y="5172075"/>
          <a:ext cx="416045" cy="388644"/>
        </a:xfrm>
        <a:prstGeom prst="rect">
          <a:avLst/>
        </a:prstGeom>
        <a:noFill/>
      </xdr:spPr>
    </xdr:sp>
    <xdr:clientData/>
  </xdr:twoCellAnchor>
  <xdr:oneCellAnchor>
    <xdr:from>
      <xdr:col>19</xdr:col>
      <xdr:colOff>0</xdr:colOff>
      <xdr:row>31</xdr:row>
      <xdr:rowOff>86265</xdr:rowOff>
    </xdr:from>
    <xdr:ext cx="409988" cy="323310"/>
    <xdr:sp macro="" textlink="">
      <xdr:nvSpPr>
        <xdr:cNvPr id="4" name="Obdélník 6"/>
        <xdr:cNvSpPr/>
      </xdr:nvSpPr>
      <xdr:spPr>
        <a:xfrm>
          <a:off x="15201487" y="5105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7" name="Obdĺžnik 6"/>
        <xdr:cNvSpPr/>
      </xdr:nvSpPr>
      <xdr:spPr>
        <a:xfrm>
          <a:off x="21818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8" name="Obdĺžnik 7"/>
        <xdr:cNvSpPr/>
      </xdr:nvSpPr>
      <xdr:spPr>
        <a:xfrm>
          <a:off x="21818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104775</xdr:rowOff>
    </xdr:from>
    <xdr:to>
      <xdr:col>8</xdr:col>
      <xdr:colOff>408517</xdr:colOff>
      <xdr:row>34</xdr:row>
      <xdr:rowOff>3108</xdr:rowOff>
    </xdr:to>
    <xdr:sp macro="" textlink="">
      <xdr:nvSpPr>
        <xdr:cNvPr id="10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32</xdr:row>
      <xdr:rowOff>0</xdr:rowOff>
    </xdr:from>
    <xdr:to>
      <xdr:col>8</xdr:col>
      <xdr:colOff>418042</xdr:colOff>
      <xdr:row>34</xdr:row>
      <xdr:rowOff>83844</xdr:rowOff>
    </xdr:to>
    <xdr:sp macro="" textlink="">
      <xdr:nvSpPr>
        <xdr:cNvPr id="11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32</xdr:row>
      <xdr:rowOff>104775</xdr:rowOff>
    </xdr:from>
    <xdr:to>
      <xdr:col>8</xdr:col>
      <xdr:colOff>405209</xdr:colOff>
      <xdr:row>35</xdr:row>
      <xdr:rowOff>11907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677150" y="4895850"/>
          <a:ext cx="400050" cy="364332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33</xdr:row>
      <xdr:rowOff>0</xdr:rowOff>
    </xdr:from>
    <xdr:to>
      <xdr:col>8</xdr:col>
      <xdr:colOff>414734</xdr:colOff>
      <xdr:row>35</xdr:row>
      <xdr:rowOff>100012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677150" y="4943475"/>
          <a:ext cx="409575" cy="404812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31</xdr:row>
      <xdr:rowOff>154385</xdr:rowOff>
    </xdr:from>
    <xdr:to>
      <xdr:col>16</xdr:col>
      <xdr:colOff>398860</xdr:colOff>
      <xdr:row>34</xdr:row>
      <xdr:rowOff>61517</xdr:rowOff>
    </xdr:to>
    <xdr:sp macro="" textlink="">
      <xdr:nvSpPr>
        <xdr:cNvPr id="8" name="AutoShape 19"/>
        <xdr:cNvSpPr>
          <a:spLocks noChangeAspect="1" noChangeArrowheads="1"/>
        </xdr:cNvSpPr>
      </xdr:nvSpPr>
      <xdr:spPr bwMode="auto">
        <a:xfrm>
          <a:off x="14925278" y="4793060"/>
          <a:ext cx="398860" cy="364332"/>
        </a:xfrm>
        <a:prstGeom prst="rect">
          <a:avLst/>
        </a:prstGeom>
        <a:noFill/>
      </xdr:spPr>
      <xdr:txBody>
        <a:bodyPr anchor="ctr" anchorCtr="0"/>
        <a:lstStyle/>
        <a:p>
          <a:endParaRPr lang="sk-SK" sz="1200" b="1" cap="none" spc="0">
            <a:ln w="12700">
              <a:solidFill>
                <a:schemeClr val="tx2"/>
              </a:solidFill>
              <a:prstDash val="solid"/>
            </a:ln>
            <a:solidFill>
              <a:schemeClr val="bg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twoCellAnchor>
  <xdr:oneCellAnchor>
    <xdr:from>
      <xdr:col>0</xdr:col>
      <xdr:colOff>0</xdr:colOff>
      <xdr:row>38</xdr:row>
      <xdr:rowOff>52701</xdr:rowOff>
    </xdr:from>
    <xdr:ext cx="409988" cy="323310"/>
    <xdr:sp macro="" textlink="">
      <xdr:nvSpPr>
        <xdr:cNvPr id="10" name="Obdélník 9"/>
        <xdr:cNvSpPr/>
      </xdr:nvSpPr>
      <xdr:spPr>
        <a:xfrm>
          <a:off x="47179" y="57581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4" name="Obdĺžnik 2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38" name="Obdĺžnik 3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104775</xdr:rowOff>
    </xdr:from>
    <xdr:to>
      <xdr:col>8</xdr:col>
      <xdr:colOff>408517</xdr:colOff>
      <xdr:row>34</xdr:row>
      <xdr:rowOff>3108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4686300"/>
          <a:ext cx="400050" cy="355533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32</xdr:row>
      <xdr:rowOff>0</xdr:rowOff>
    </xdr:from>
    <xdr:to>
      <xdr:col>8</xdr:col>
      <xdr:colOff>418042</xdr:colOff>
      <xdr:row>34</xdr:row>
      <xdr:rowOff>83844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4733925"/>
          <a:ext cx="409575" cy="388644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5" name="Obdĺžnik 14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32</xdr:row>
      <xdr:rowOff>0</xdr:rowOff>
    </xdr:from>
    <xdr:to>
      <xdr:col>9</xdr:col>
      <xdr:colOff>420159</xdr:colOff>
      <xdr:row>34</xdr:row>
      <xdr:rowOff>83844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4733925"/>
          <a:ext cx="409575" cy="388644"/>
        </a:xfrm>
        <a:prstGeom prst="rect">
          <a:avLst/>
        </a:prstGeom>
        <a:noFill/>
      </xdr:spPr>
    </xdr:sp>
    <xdr:clientData/>
  </xdr:twoCellAnchor>
  <xdr:oneCellAnchor>
    <xdr:from>
      <xdr:col>17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1" name="Obdĺžnik 2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</xdr:rowOff>
    </xdr:from>
    <xdr:to>
      <xdr:col>6</xdr:col>
      <xdr:colOff>215900</xdr:colOff>
      <xdr:row>18</xdr:row>
      <xdr:rowOff>82550</xdr:rowOff>
    </xdr:to>
    <xdr:graphicFrame macro="">
      <xdr:nvGraphicFramePr>
        <xdr:cNvPr id="2" name="Podiel žien na 100 mužov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</xdr:rowOff>
    </xdr:from>
    <xdr:to>
      <xdr:col>6</xdr:col>
      <xdr:colOff>247650</xdr:colOff>
      <xdr:row>38</xdr:row>
      <xdr:rowOff>38100</xdr:rowOff>
    </xdr:to>
    <xdr:graphicFrame macro="">
      <xdr:nvGraphicFramePr>
        <xdr:cNvPr id="3" name="Podiel žien na 100 mužov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5</xdr:col>
      <xdr:colOff>165100</xdr:colOff>
      <xdr:row>65</xdr:row>
      <xdr:rowOff>76200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68</xdr:row>
      <xdr:rowOff>0</xdr:rowOff>
    </xdr:from>
    <xdr:to>
      <xdr:col>5</xdr:col>
      <xdr:colOff>196432</xdr:colOff>
      <xdr:row>93</xdr:row>
      <xdr:rowOff>133559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104</xdr:row>
      <xdr:rowOff>1</xdr:rowOff>
    </xdr:from>
    <xdr:to>
      <xdr:col>4</xdr:col>
      <xdr:colOff>514349</xdr:colOff>
      <xdr:row>125</xdr:row>
      <xdr:rowOff>171451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128</xdr:row>
      <xdr:rowOff>1</xdr:rowOff>
    </xdr:from>
    <xdr:to>
      <xdr:col>4</xdr:col>
      <xdr:colOff>558800</xdr:colOff>
      <xdr:row>151</xdr:row>
      <xdr:rowOff>95251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0.92596</cdr:x>
      <cdr:y>0.86851</cdr:y>
    </cdr:from>
    <cdr:to>
      <cdr:x>0.98558</cdr:x>
      <cdr:y>0.90144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86750" y="4425450"/>
          <a:ext cx="198747" cy="167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latin typeface="Tahoma" pitchFamily="34" charset="0"/>
              <a:cs typeface="Tahoma" pitchFamily="34" charset="0"/>
            </a:rPr>
            <a:t>%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0.93355</cdr:x>
      <cdr:y>0.86608</cdr:y>
    </cdr:from>
    <cdr:to>
      <cdr:x>0.99317</cdr:x>
      <cdr:y>0.89901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28839" y="4133119"/>
          <a:ext cx="193434" cy="157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sk-SK" sz="800" b="1">
              <a:latin typeface="Tahoma" pitchFamily="34" charset="0"/>
              <a:cs typeface="Tahoma" pitchFamily="34" charset="0"/>
            </a:rPr>
            <a:t>%</a:t>
          </a:r>
          <a:endParaRPr lang="sk-SK" sz="800" b="0">
            <a:latin typeface="Tahoma" pitchFamily="34" charset="0"/>
            <a:cs typeface="Tahoma" pitchFamily="34" charset="0"/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0.91366</cdr:x>
      <cdr:y>0.9037</cdr:y>
    </cdr:from>
    <cdr:to>
      <cdr:x>0.99293</cdr:x>
      <cdr:y>0.94967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78474" y="3927201"/>
          <a:ext cx="258416" cy="199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latin typeface="Tahoma" pitchFamily="34" charset="0"/>
              <a:cs typeface="Tahoma" pitchFamily="34" charset="0"/>
            </a:rPr>
            <a:t>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34</xdr:row>
      <xdr:rowOff>0</xdr:rowOff>
    </xdr:from>
    <xdr:to>
      <xdr:col>8</xdr:col>
      <xdr:colOff>418158</xdr:colOff>
      <xdr:row>36</xdr:row>
      <xdr:rowOff>100012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591425" y="5095875"/>
          <a:ext cx="409575" cy="404812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849062" y="4724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0</xdr:col>
      <xdr:colOff>0</xdr:colOff>
      <xdr:row>37</xdr:row>
      <xdr:rowOff>52701</xdr:rowOff>
    </xdr:from>
    <xdr:ext cx="409988" cy="323310"/>
    <xdr:sp macro="" textlink="">
      <xdr:nvSpPr>
        <xdr:cNvPr id="9" name="Obdélník 8"/>
        <xdr:cNvSpPr/>
      </xdr:nvSpPr>
      <xdr:spPr>
        <a:xfrm>
          <a:off x="47179" y="56057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0</xdr:col>
      <xdr:colOff>0</xdr:colOff>
      <xdr:row>38</xdr:row>
      <xdr:rowOff>52701</xdr:rowOff>
    </xdr:from>
    <xdr:ext cx="409988" cy="323310"/>
    <xdr:sp macro="" textlink="">
      <xdr:nvSpPr>
        <xdr:cNvPr id="10" name="Obdélník 9"/>
        <xdr:cNvSpPr/>
      </xdr:nvSpPr>
      <xdr:spPr>
        <a:xfrm>
          <a:off x="47179" y="57581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33</xdr:row>
      <xdr:rowOff>0</xdr:rowOff>
    </xdr:from>
    <xdr:to>
      <xdr:col>8</xdr:col>
      <xdr:colOff>421216</xdr:colOff>
      <xdr:row>35</xdr:row>
      <xdr:rowOff>83844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4733925"/>
          <a:ext cx="409575" cy="388644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32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</xdr:col>
      <xdr:colOff>0</xdr:colOff>
      <xdr:row>45</xdr:row>
      <xdr:rowOff>0</xdr:rowOff>
    </xdr:from>
    <xdr:to>
      <xdr:col>1</xdr:col>
      <xdr:colOff>304800</xdr:colOff>
      <xdr:row>46</xdr:row>
      <xdr:rowOff>114300</xdr:rowOff>
    </xdr:to>
    <xdr:sp macro="" textlink="">
      <xdr:nvSpPr>
        <xdr:cNvPr id="3077" name="AutoShape 5" descr="SociÃ¡lne MÃ©diÃ¡, Notebook, Blog, TvÃ¡re"/>
        <xdr:cNvSpPr>
          <a:spLocks noChangeAspect="1" noChangeArrowheads="1"/>
        </xdr:cNvSpPr>
      </xdr:nvSpPr>
      <xdr:spPr bwMode="auto">
        <a:xfrm>
          <a:off x="815340" y="77647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304800</xdr:colOff>
      <xdr:row>46</xdr:row>
      <xdr:rowOff>114300</xdr:rowOff>
    </xdr:to>
    <xdr:sp macro="" textlink="">
      <xdr:nvSpPr>
        <xdr:cNvPr id="3078" name="AutoShape 6" descr="SociÃ¡lne MÃ©diÃ¡, Notebook, Blog, TvÃ¡re"/>
        <xdr:cNvSpPr>
          <a:spLocks noChangeAspect="1" noChangeArrowheads="1"/>
        </xdr:cNvSpPr>
      </xdr:nvSpPr>
      <xdr:spPr bwMode="auto">
        <a:xfrm>
          <a:off x="815340" y="77647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1</xdr:col>
      <xdr:colOff>193675</xdr:colOff>
      <xdr:row>70</xdr:row>
      <xdr:rowOff>114300</xdr:rowOff>
    </xdr:to>
    <xdr:sp macro="" textlink="">
      <xdr:nvSpPr>
        <xdr:cNvPr id="3081" name="AutoShape 9" descr="SociÃ¡lne Siete, TvÃ¡re, Foto Album, MÃ©diÃ¡"/>
        <xdr:cNvSpPr>
          <a:spLocks noChangeAspect="1" noChangeArrowheads="1"/>
        </xdr:cNvSpPr>
      </xdr:nvSpPr>
      <xdr:spPr bwMode="auto">
        <a:xfrm>
          <a:off x="243840" y="123367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1</xdr:col>
      <xdr:colOff>193675</xdr:colOff>
      <xdr:row>70</xdr:row>
      <xdr:rowOff>114300</xdr:rowOff>
    </xdr:to>
    <xdr:sp macro="" textlink="">
      <xdr:nvSpPr>
        <xdr:cNvPr id="3082" name="AutoShape 10" descr="SociÃ¡lne Siete, TvÃ¡re, Foto Album, MÃ©diÃ¡"/>
        <xdr:cNvSpPr>
          <a:spLocks noChangeAspect="1" noChangeArrowheads="1"/>
        </xdr:cNvSpPr>
      </xdr:nvSpPr>
      <xdr:spPr bwMode="auto">
        <a:xfrm>
          <a:off x="243840" y="123367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1</xdr:col>
      <xdr:colOff>193675</xdr:colOff>
      <xdr:row>70</xdr:row>
      <xdr:rowOff>114300</xdr:rowOff>
    </xdr:to>
    <xdr:sp macro="" textlink="">
      <xdr:nvSpPr>
        <xdr:cNvPr id="3084" name="AutoShape 12" descr="SociÃ¡lne Siete, TvÃ¡re, Foto Album, MÃ©diÃ¡"/>
        <xdr:cNvSpPr>
          <a:spLocks noChangeAspect="1" noChangeArrowheads="1"/>
        </xdr:cNvSpPr>
      </xdr:nvSpPr>
      <xdr:spPr bwMode="auto">
        <a:xfrm>
          <a:off x="243840" y="123367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32</xdr:row>
      <xdr:rowOff>104775</xdr:rowOff>
    </xdr:from>
    <xdr:to>
      <xdr:col>8</xdr:col>
      <xdr:colOff>409575</xdr:colOff>
      <xdr:row>35</xdr:row>
      <xdr:rowOff>11908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591425" y="5048250"/>
          <a:ext cx="400050" cy="364332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33</xdr:row>
      <xdr:rowOff>0</xdr:rowOff>
    </xdr:from>
    <xdr:to>
      <xdr:col>8</xdr:col>
      <xdr:colOff>419100</xdr:colOff>
      <xdr:row>35</xdr:row>
      <xdr:rowOff>100012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591425" y="5095875"/>
          <a:ext cx="409575" cy="404812"/>
        </a:xfrm>
        <a:prstGeom prst="rect">
          <a:avLst/>
        </a:prstGeom>
        <a:noFill/>
      </xdr:spPr>
    </xdr:sp>
    <xdr:clientData/>
  </xdr:twoCellAnchor>
  <xdr:oneCellAnchor>
    <xdr:from>
      <xdr:col>17</xdr:col>
      <xdr:colOff>0</xdr:colOff>
      <xdr:row>31</xdr:row>
      <xdr:rowOff>86265</xdr:rowOff>
    </xdr:from>
    <xdr:ext cx="409988" cy="323310"/>
    <xdr:sp macro="" textlink="">
      <xdr:nvSpPr>
        <xdr:cNvPr id="6" name="Obdélník 5"/>
        <xdr:cNvSpPr/>
      </xdr:nvSpPr>
      <xdr:spPr>
        <a:xfrm>
          <a:off x="14849062" y="4724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0</xdr:col>
      <xdr:colOff>0</xdr:colOff>
      <xdr:row>38</xdr:row>
      <xdr:rowOff>52701</xdr:rowOff>
    </xdr:from>
    <xdr:ext cx="409988" cy="323310"/>
    <xdr:sp macro="" textlink="">
      <xdr:nvSpPr>
        <xdr:cNvPr id="9" name="Obdélník 8"/>
        <xdr:cNvSpPr/>
      </xdr:nvSpPr>
      <xdr:spPr>
        <a:xfrm>
          <a:off x="47179" y="57581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32</xdr:row>
      <xdr:rowOff>0</xdr:rowOff>
    </xdr:from>
    <xdr:to>
      <xdr:col>8</xdr:col>
      <xdr:colOff>416045</xdr:colOff>
      <xdr:row>34</xdr:row>
      <xdr:rowOff>83844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553450" y="4733925"/>
          <a:ext cx="416045" cy="388644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4" name="Obdélník 6"/>
        <xdr:cNvSpPr/>
      </xdr:nvSpPr>
      <xdr:spPr>
        <a:xfrm>
          <a:off x="16620712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104775</xdr:rowOff>
    </xdr:from>
    <xdr:to>
      <xdr:col>8</xdr:col>
      <xdr:colOff>406520</xdr:colOff>
      <xdr:row>34</xdr:row>
      <xdr:rowOff>3108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553450" y="4686300"/>
          <a:ext cx="406520" cy="355533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32</xdr:row>
      <xdr:rowOff>0</xdr:rowOff>
    </xdr:from>
    <xdr:to>
      <xdr:col>8</xdr:col>
      <xdr:colOff>416045</xdr:colOff>
      <xdr:row>34</xdr:row>
      <xdr:rowOff>83844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553450" y="4733925"/>
          <a:ext cx="416045" cy="388644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4" name="Obdélník 6"/>
        <xdr:cNvSpPr/>
      </xdr:nvSpPr>
      <xdr:spPr>
        <a:xfrm>
          <a:off x="16620712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3" name="Obdĺžnik 1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32</xdr:row>
      <xdr:rowOff>104775</xdr:rowOff>
    </xdr:from>
    <xdr:to>
      <xdr:col>9</xdr:col>
      <xdr:colOff>409574</xdr:colOff>
      <xdr:row>35</xdr:row>
      <xdr:rowOff>3108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4686300"/>
          <a:ext cx="400050" cy="355533"/>
        </a:xfrm>
        <a:prstGeom prst="rect">
          <a:avLst/>
        </a:prstGeom>
        <a:noFill/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419099</xdr:colOff>
      <xdr:row>35</xdr:row>
      <xdr:rowOff>83844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4733925"/>
          <a:ext cx="409575" cy="388644"/>
        </a:xfrm>
        <a:prstGeom prst="rect">
          <a:avLst/>
        </a:prstGeom>
        <a:noFill/>
      </xdr:spPr>
    </xdr:sp>
    <xdr:clientData/>
  </xdr:twoCellAnchor>
  <xdr:oneCellAnchor>
    <xdr:from>
      <xdr:col>18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0</xdr:col>
      <xdr:colOff>0</xdr:colOff>
      <xdr:row>38</xdr:row>
      <xdr:rowOff>52701</xdr:rowOff>
    </xdr:from>
    <xdr:ext cx="409988" cy="323310"/>
    <xdr:sp macro="" textlink="">
      <xdr:nvSpPr>
        <xdr:cNvPr id="10" name="Obdélník 9"/>
        <xdr:cNvSpPr/>
      </xdr:nvSpPr>
      <xdr:spPr>
        <a:xfrm>
          <a:off x="47179" y="57581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104775</xdr:rowOff>
    </xdr:from>
    <xdr:to>
      <xdr:col>8</xdr:col>
      <xdr:colOff>412296</xdr:colOff>
      <xdr:row>34</xdr:row>
      <xdr:rowOff>3107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4686300"/>
          <a:ext cx="400050" cy="355533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32</xdr:row>
      <xdr:rowOff>0</xdr:rowOff>
    </xdr:from>
    <xdr:to>
      <xdr:col>8</xdr:col>
      <xdr:colOff>421821</xdr:colOff>
      <xdr:row>34</xdr:row>
      <xdr:rowOff>83843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4733925"/>
          <a:ext cx="409575" cy="388644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0</xdr:col>
      <xdr:colOff>0</xdr:colOff>
      <xdr:row>38</xdr:row>
      <xdr:rowOff>52701</xdr:rowOff>
    </xdr:from>
    <xdr:ext cx="409988" cy="323310"/>
    <xdr:sp macro="" textlink="">
      <xdr:nvSpPr>
        <xdr:cNvPr id="10" name="Obdélník 9"/>
        <xdr:cNvSpPr/>
      </xdr:nvSpPr>
      <xdr:spPr>
        <a:xfrm>
          <a:off x="47179" y="5758176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endParaRPr lang="cs-CZ" sz="1200" b="1" cap="none" spc="0" baseline="0">
            <a:ln w="12700">
              <a:solidFill>
                <a:schemeClr val="tx2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  <a:latin typeface="Tahoma" pitchFamily="34" charset="0"/>
            <a:cs typeface="Tahoma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31</xdr:row>
      <xdr:rowOff>104775</xdr:rowOff>
    </xdr:from>
    <xdr:to>
      <xdr:col>9</xdr:col>
      <xdr:colOff>410634</xdr:colOff>
      <xdr:row>34</xdr:row>
      <xdr:rowOff>3108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7962900" y="4686300"/>
          <a:ext cx="410634" cy="355533"/>
        </a:xfrm>
        <a:prstGeom prst="rect">
          <a:avLst/>
        </a:prstGeom>
        <a:noFill/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420159</xdr:colOff>
      <xdr:row>34</xdr:row>
      <xdr:rowOff>83844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7962900" y="4733925"/>
          <a:ext cx="420159" cy="388644"/>
        </a:xfrm>
        <a:prstGeom prst="rect">
          <a:avLst/>
        </a:prstGeom>
        <a:noFill/>
      </xdr:spPr>
    </xdr:sp>
    <xdr:clientData/>
  </xdr:twoCellAnchor>
  <xdr:oneCellAnchor>
    <xdr:from>
      <xdr:col>17</xdr:col>
      <xdr:colOff>0</xdr:colOff>
      <xdr:row>31</xdr:row>
      <xdr:rowOff>86265</xdr:rowOff>
    </xdr:from>
    <xdr:ext cx="409988" cy="323310"/>
    <xdr:sp macro="" textlink="">
      <xdr:nvSpPr>
        <xdr:cNvPr id="5" name="Obdélník 6"/>
        <xdr:cNvSpPr/>
      </xdr:nvSpPr>
      <xdr:spPr>
        <a:xfrm>
          <a:off x="15468187" y="46677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334240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8" name="Obdĺžnik 17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S46"/>
  <sheetViews>
    <sheetView view="pageBreakPreview" zoomScale="80" zoomScaleNormal="80" zoomScaleSheetLayoutView="80" workbookViewId="0">
      <selection sqref="A1:XFD1048576"/>
    </sheetView>
  </sheetViews>
  <sheetFormatPr defaultColWidth="9.08984375" defaultRowHeight="15" customHeight="1" x14ac:dyDescent="0.35"/>
  <cols>
    <col min="1" max="1" width="1.6328125" style="107" customWidth="1"/>
    <col min="2" max="2" width="25.36328125" style="107" customWidth="1"/>
    <col min="3" max="3" width="26" style="107" customWidth="1"/>
    <col min="4" max="8" width="9.36328125" style="107" customWidth="1"/>
    <col min="9" max="10" width="13.36328125" style="107" customWidth="1"/>
    <col min="11" max="12" width="9.36328125" style="107" customWidth="1"/>
    <col min="13" max="13" width="9.90625" style="107" customWidth="1"/>
    <col min="14" max="14" width="8.6328125" style="107" customWidth="1"/>
    <col min="15" max="15" width="9.36328125" style="107" customWidth="1"/>
    <col min="16" max="16" width="9.6328125" style="107" customWidth="1"/>
    <col min="17" max="17" width="20.6328125" style="107" customWidth="1"/>
    <col min="18" max="18" width="21.90625" style="107" customWidth="1"/>
    <col min="19" max="19" width="1.6328125" style="107" customWidth="1"/>
    <col min="20" max="16384" width="9.08984375" style="107"/>
  </cols>
  <sheetData>
    <row r="1" spans="1:19" ht="15" customHeight="1" x14ac:dyDescent="0.35">
      <c r="A1" s="209"/>
      <c r="B1" s="210"/>
      <c r="C1" s="211"/>
      <c r="D1" s="211"/>
      <c r="E1" s="211"/>
      <c r="F1" s="211"/>
      <c r="G1" s="211"/>
      <c r="H1" s="209"/>
      <c r="I1" s="211"/>
      <c r="J1" s="211"/>
      <c r="K1" s="211"/>
      <c r="L1" s="212"/>
      <c r="M1" s="211"/>
      <c r="N1" s="209"/>
      <c r="O1" s="209"/>
      <c r="P1" s="209"/>
      <c r="Q1" s="209"/>
      <c r="R1" s="210"/>
      <c r="S1" s="211"/>
    </row>
    <row r="2" spans="1:19" ht="15" customHeight="1" x14ac:dyDescent="0.35">
      <c r="A2" s="209"/>
      <c r="B2" s="210"/>
      <c r="C2" s="211"/>
      <c r="D2" s="211"/>
      <c r="E2" s="211"/>
      <c r="F2" s="211"/>
      <c r="G2" s="211"/>
      <c r="H2" s="209"/>
      <c r="I2" s="211"/>
      <c r="J2" s="211"/>
      <c r="K2" s="211"/>
      <c r="L2" s="212"/>
      <c r="M2" s="211"/>
      <c r="N2" s="209"/>
      <c r="O2" s="209"/>
      <c r="P2" s="209"/>
      <c r="Q2" s="209"/>
      <c r="R2" s="210"/>
      <c r="S2" s="211"/>
    </row>
    <row r="3" spans="1:19" ht="15" customHeight="1" x14ac:dyDescent="0.35">
      <c r="A3" s="209"/>
      <c r="B3" s="263" t="s">
        <v>110</v>
      </c>
      <c r="C3" s="217"/>
      <c r="D3" s="213"/>
      <c r="E3" s="211"/>
      <c r="F3" s="211"/>
      <c r="G3" s="211"/>
      <c r="H3" s="214"/>
      <c r="I3" s="214"/>
      <c r="J3" s="214"/>
      <c r="K3" s="263" t="s">
        <v>110</v>
      </c>
      <c r="L3" s="263"/>
      <c r="M3" s="263"/>
      <c r="N3" s="263"/>
      <c r="O3" s="263"/>
      <c r="P3" s="209"/>
      <c r="R3" s="217"/>
      <c r="S3" s="211"/>
    </row>
    <row r="4" spans="1:19" ht="15" customHeight="1" x14ac:dyDescent="0.35">
      <c r="A4" s="209"/>
      <c r="B4" s="263"/>
      <c r="C4" s="217"/>
      <c r="D4" s="213"/>
      <c r="E4" s="211"/>
      <c r="F4" s="211"/>
      <c r="G4" s="211"/>
      <c r="H4" s="214"/>
      <c r="I4" s="214"/>
      <c r="J4" s="214"/>
      <c r="K4" s="263"/>
      <c r="L4" s="263"/>
      <c r="M4" s="263"/>
      <c r="N4" s="263"/>
      <c r="O4" s="263"/>
      <c r="P4" s="209"/>
      <c r="Q4" s="217"/>
      <c r="R4" s="217"/>
      <c r="S4" s="211"/>
    </row>
    <row r="5" spans="1:19" ht="15" customHeight="1" thickBot="1" x14ac:dyDescent="0.4">
      <c r="A5" s="209"/>
      <c r="B5" s="215"/>
      <c r="C5" s="215"/>
      <c r="D5" s="215"/>
      <c r="E5" s="215"/>
      <c r="F5" s="215"/>
      <c r="G5" s="211"/>
      <c r="H5" s="209"/>
      <c r="I5" s="215"/>
      <c r="J5" s="215"/>
      <c r="K5" s="215"/>
      <c r="L5" s="216"/>
      <c r="M5" s="211"/>
      <c r="N5" s="209"/>
      <c r="O5" s="209"/>
      <c r="P5" s="209"/>
      <c r="Q5" s="209"/>
      <c r="R5" s="215"/>
      <c r="S5" s="215"/>
    </row>
    <row r="6" spans="1:19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</row>
    <row r="7" spans="1:19" ht="15" customHeight="1" x14ac:dyDescent="0.35">
      <c r="A7" s="108"/>
      <c r="B7" s="261" t="s">
        <v>120</v>
      </c>
      <c r="C7" s="261"/>
      <c r="D7" s="261"/>
      <c r="E7" s="261"/>
      <c r="F7" s="261"/>
      <c r="G7" s="261"/>
      <c r="H7" s="261"/>
      <c r="I7" s="261"/>
      <c r="K7" s="264" t="s">
        <v>121</v>
      </c>
      <c r="L7" s="264"/>
      <c r="M7" s="264"/>
      <c r="N7" s="264"/>
      <c r="O7" s="264"/>
      <c r="P7" s="220"/>
      <c r="Q7" s="220"/>
      <c r="R7" s="220"/>
    </row>
    <row r="8" spans="1:19" ht="12.75" customHeight="1" x14ac:dyDescent="0.35">
      <c r="A8" s="108"/>
      <c r="B8" s="261"/>
      <c r="C8" s="261"/>
      <c r="D8" s="261"/>
      <c r="E8" s="261"/>
      <c r="F8" s="261"/>
      <c r="G8" s="261"/>
      <c r="H8" s="261"/>
      <c r="I8" s="261"/>
      <c r="J8" s="146"/>
      <c r="K8" s="264"/>
      <c r="L8" s="264"/>
      <c r="M8" s="264"/>
      <c r="N8" s="264"/>
      <c r="O8" s="264"/>
      <c r="P8" s="146"/>
      <c r="Q8" s="146"/>
      <c r="R8" s="146"/>
    </row>
    <row r="9" spans="1:19" ht="12.9" customHeight="1" x14ac:dyDescent="0.35">
      <c r="A9" s="108"/>
      <c r="B9" s="109"/>
      <c r="H9" s="104"/>
      <c r="K9" s="262" t="s">
        <v>280</v>
      </c>
      <c r="L9" s="262"/>
      <c r="M9" s="262"/>
      <c r="N9" s="262"/>
      <c r="O9" s="262"/>
      <c r="P9" s="262"/>
      <c r="Q9" s="110"/>
    </row>
    <row r="10" spans="1:19" ht="23" x14ac:dyDescent="0.35">
      <c r="A10" s="108"/>
      <c r="B10" s="109"/>
      <c r="C10" s="111"/>
      <c r="D10" s="111">
        <v>2005</v>
      </c>
      <c r="E10" s="111">
        <v>2010</v>
      </c>
      <c r="F10" s="111">
        <v>2012</v>
      </c>
      <c r="G10" s="111">
        <v>2015</v>
      </c>
      <c r="H10" s="111">
        <v>2017</v>
      </c>
      <c r="I10" s="112"/>
      <c r="J10" s="112"/>
      <c r="K10" s="113" t="s">
        <v>124</v>
      </c>
      <c r="L10" s="113" t="s">
        <v>125</v>
      </c>
      <c r="M10" s="113" t="s">
        <v>128</v>
      </c>
      <c r="N10" s="113" t="s">
        <v>200</v>
      </c>
      <c r="O10" s="113" t="s">
        <v>197</v>
      </c>
      <c r="P10" s="113" t="s">
        <v>132</v>
      </c>
      <c r="Q10" s="114"/>
    </row>
    <row r="11" spans="1:19" ht="14.15" customHeight="1" x14ac:dyDescent="0.35">
      <c r="A11" s="108"/>
      <c r="B11" s="259" t="s">
        <v>135</v>
      </c>
      <c r="C11" s="259"/>
      <c r="I11" s="9"/>
      <c r="J11" s="9"/>
      <c r="K11" s="115" t="s">
        <v>127</v>
      </c>
      <c r="L11" s="115" t="s">
        <v>126</v>
      </c>
      <c r="M11" s="116" t="s">
        <v>129</v>
      </c>
      <c r="N11" s="115" t="s">
        <v>130</v>
      </c>
      <c r="O11" s="115" t="s">
        <v>131</v>
      </c>
      <c r="P11" s="115" t="s">
        <v>133</v>
      </c>
      <c r="Q11" s="260" t="s">
        <v>134</v>
      </c>
      <c r="R11" s="260"/>
    </row>
    <row r="12" spans="1:19" ht="12.65" customHeight="1" x14ac:dyDescent="0.35">
      <c r="A12" s="108"/>
      <c r="B12" s="60" t="s">
        <v>100</v>
      </c>
      <c r="C12" s="89" t="s">
        <v>99</v>
      </c>
      <c r="D12" s="12">
        <v>62</v>
      </c>
      <c r="E12" s="12">
        <v>63.8</v>
      </c>
      <c r="F12" s="12">
        <v>65</v>
      </c>
      <c r="G12" s="12">
        <v>66.2</v>
      </c>
      <c r="H12" s="12">
        <v>67.400000000000006</v>
      </c>
      <c r="I12" s="33"/>
      <c r="J12" s="12"/>
      <c r="K12" s="12">
        <v>72</v>
      </c>
      <c r="L12" s="12">
        <v>80.400000000000006</v>
      </c>
      <c r="M12" s="12">
        <v>63.5</v>
      </c>
      <c r="N12" s="12">
        <v>65.7</v>
      </c>
      <c r="O12" s="12">
        <v>51.9</v>
      </c>
      <c r="P12" s="12">
        <v>88.1</v>
      </c>
      <c r="Q12" s="60" t="s">
        <v>100</v>
      </c>
      <c r="R12" s="89" t="s">
        <v>101</v>
      </c>
    </row>
    <row r="13" spans="1:19" ht="12.65" customHeight="1" x14ac:dyDescent="0.35">
      <c r="A13" s="108"/>
      <c r="B13" s="60" t="s">
        <v>2</v>
      </c>
      <c r="C13" s="89" t="s">
        <v>30</v>
      </c>
      <c r="D13" s="12">
        <v>66</v>
      </c>
      <c r="E13" s="12">
        <v>69.3</v>
      </c>
      <c r="F13" s="12">
        <v>70.2</v>
      </c>
      <c r="G13" s="12">
        <v>70.5</v>
      </c>
      <c r="H13" s="12">
        <v>71.099999999999994</v>
      </c>
      <c r="I13" s="33"/>
      <c r="J13" s="12"/>
      <c r="K13" s="12">
        <v>74.099999999999994</v>
      </c>
      <c r="L13" s="12">
        <v>88.3</v>
      </c>
      <c r="M13" s="12">
        <v>71.3</v>
      </c>
      <c r="N13" s="12">
        <v>65.3</v>
      </c>
      <c r="O13" s="12">
        <v>55.2</v>
      </c>
      <c r="P13" s="12">
        <v>86.3</v>
      </c>
      <c r="Q13" s="60" t="s">
        <v>2</v>
      </c>
      <c r="R13" s="89" t="s">
        <v>30</v>
      </c>
    </row>
    <row r="14" spans="1:19" ht="12.65" customHeight="1" x14ac:dyDescent="0.35">
      <c r="A14" s="108"/>
      <c r="B14" s="60" t="s">
        <v>3</v>
      </c>
      <c r="C14" s="89" t="s">
        <v>31</v>
      </c>
      <c r="D14" s="12">
        <v>56</v>
      </c>
      <c r="E14" s="12">
        <v>55</v>
      </c>
      <c r="F14" s="12">
        <v>56.9</v>
      </c>
      <c r="G14" s="12">
        <v>58</v>
      </c>
      <c r="H14" s="12">
        <v>58.8</v>
      </c>
      <c r="I14" s="33"/>
      <c r="J14" s="12"/>
      <c r="K14" s="12">
        <v>69</v>
      </c>
      <c r="L14" s="12">
        <v>61.8</v>
      </c>
      <c r="M14" s="12">
        <v>53.2</v>
      </c>
      <c r="N14" s="12">
        <v>42.7</v>
      </c>
      <c r="O14" s="12">
        <v>59.9</v>
      </c>
      <c r="P14" s="12">
        <v>77.099999999999994</v>
      </c>
      <c r="Q14" s="60" t="s">
        <v>3</v>
      </c>
      <c r="R14" s="89" t="s">
        <v>31</v>
      </c>
    </row>
    <row r="15" spans="1:19" ht="12.65" customHeight="1" x14ac:dyDescent="0.35">
      <c r="A15" s="108"/>
      <c r="B15" s="60" t="s">
        <v>4</v>
      </c>
      <c r="C15" s="89" t="s">
        <v>32</v>
      </c>
      <c r="D15" s="12">
        <v>45.9</v>
      </c>
      <c r="E15" s="12">
        <v>49</v>
      </c>
      <c r="F15" s="12">
        <v>50.6</v>
      </c>
      <c r="G15" s="12">
        <v>55.1</v>
      </c>
      <c r="H15" s="12">
        <v>56.3</v>
      </c>
      <c r="I15" s="33"/>
      <c r="J15" s="12"/>
      <c r="K15" s="12">
        <v>70.7</v>
      </c>
      <c r="L15" s="12">
        <v>80.8</v>
      </c>
      <c r="M15" s="12">
        <v>56.5</v>
      </c>
      <c r="N15" s="12">
        <v>51.3</v>
      </c>
      <c r="O15" s="12">
        <v>28.2</v>
      </c>
      <c r="P15" s="12">
        <v>88.4</v>
      </c>
      <c r="Q15" s="60" t="s">
        <v>4</v>
      </c>
      <c r="R15" s="89" t="s">
        <v>32</v>
      </c>
    </row>
    <row r="16" spans="1:19" ht="12.65" customHeight="1" x14ac:dyDescent="0.35">
      <c r="A16" s="108"/>
      <c r="B16" s="60" t="s">
        <v>57</v>
      </c>
      <c r="C16" s="89" t="s">
        <v>33</v>
      </c>
      <c r="D16" s="12">
        <v>53.6</v>
      </c>
      <c r="E16" s="12">
        <v>55.6</v>
      </c>
      <c r="F16" s="12">
        <v>56.7</v>
      </c>
      <c r="G16" s="12">
        <v>53.6</v>
      </c>
      <c r="H16" s="12">
        <v>55.7</v>
      </c>
      <c r="I16" s="33"/>
      <c r="J16" s="12"/>
      <c r="K16" s="12">
        <v>67</v>
      </c>
      <c r="L16" s="12">
        <v>76.7</v>
      </c>
      <c r="M16" s="12">
        <v>59</v>
      </c>
      <c r="N16" s="12">
        <v>57.3</v>
      </c>
      <c r="O16" s="12">
        <v>26.1</v>
      </c>
      <c r="P16" s="12">
        <v>86.3</v>
      </c>
      <c r="Q16" s="60" t="s">
        <v>57</v>
      </c>
      <c r="R16" s="89" t="s">
        <v>33</v>
      </c>
    </row>
    <row r="17" spans="1:18" ht="12.65" customHeight="1" x14ac:dyDescent="0.35">
      <c r="A17" s="108"/>
      <c r="B17" s="60" t="s">
        <v>5</v>
      </c>
      <c r="C17" s="89" t="s">
        <v>34</v>
      </c>
      <c r="D17" s="12">
        <v>74.599999999999994</v>
      </c>
      <c r="E17" s="12">
        <v>75.2</v>
      </c>
      <c r="F17" s="12">
        <v>75.599999999999994</v>
      </c>
      <c r="G17" s="12">
        <v>76.8</v>
      </c>
      <c r="H17" s="12">
        <v>77.5</v>
      </c>
      <c r="I17" s="33"/>
      <c r="J17" s="12"/>
      <c r="K17" s="12">
        <v>79.599999999999994</v>
      </c>
      <c r="L17" s="12">
        <v>87.1</v>
      </c>
      <c r="M17" s="12">
        <v>72.3</v>
      </c>
      <c r="N17" s="12">
        <v>83.1</v>
      </c>
      <c r="O17" s="12">
        <v>64.900000000000006</v>
      </c>
      <c r="P17" s="12">
        <v>89.9</v>
      </c>
      <c r="Q17" s="60" t="s">
        <v>5</v>
      </c>
      <c r="R17" s="89" t="s">
        <v>34</v>
      </c>
    </row>
    <row r="18" spans="1:18" ht="12.65" customHeight="1" x14ac:dyDescent="0.35">
      <c r="A18" s="108"/>
      <c r="B18" s="60" t="s">
        <v>6</v>
      </c>
      <c r="C18" s="89" t="s">
        <v>35</v>
      </c>
      <c r="D18" s="12">
        <v>52.2</v>
      </c>
      <c r="E18" s="12">
        <v>53.4</v>
      </c>
      <c r="F18" s="12">
        <v>53.5</v>
      </c>
      <c r="G18" s="12">
        <v>56.7</v>
      </c>
      <c r="H18" s="12">
        <v>59.8</v>
      </c>
      <c r="I18" s="33"/>
      <c r="J18" s="12"/>
      <c r="K18" s="12">
        <v>71.5</v>
      </c>
      <c r="L18" s="12">
        <v>69.400000000000006</v>
      </c>
      <c r="M18" s="12">
        <v>55.5</v>
      </c>
      <c r="N18" s="12">
        <v>74.7</v>
      </c>
      <c r="O18" s="12">
        <v>34.6</v>
      </c>
      <c r="P18" s="12">
        <v>81.900000000000006</v>
      </c>
      <c r="Q18" s="60" t="s">
        <v>6</v>
      </c>
      <c r="R18" s="89" t="s">
        <v>35</v>
      </c>
    </row>
    <row r="19" spans="1:18" ht="12.65" customHeight="1" x14ac:dyDescent="0.35">
      <c r="A19" s="108"/>
      <c r="B19" s="60" t="s">
        <v>7</v>
      </c>
      <c r="C19" s="89" t="s">
        <v>36</v>
      </c>
      <c r="D19" s="12">
        <v>72</v>
      </c>
      <c r="E19" s="12">
        <v>73.099999999999994</v>
      </c>
      <c r="F19" s="12">
        <v>74.400000000000006</v>
      </c>
      <c r="G19" s="12">
        <v>73</v>
      </c>
      <c r="H19" s="12">
        <v>73.400000000000006</v>
      </c>
      <c r="I19" s="33"/>
      <c r="J19" s="12"/>
      <c r="K19" s="12">
        <v>74.900000000000006</v>
      </c>
      <c r="L19" s="12">
        <v>87.6</v>
      </c>
      <c r="M19" s="12">
        <v>61.1</v>
      </c>
      <c r="N19" s="12">
        <v>77.400000000000006</v>
      </c>
      <c r="O19" s="12">
        <v>66.7</v>
      </c>
      <c r="P19" s="12">
        <v>89.7</v>
      </c>
      <c r="Q19" s="60" t="s">
        <v>7</v>
      </c>
      <c r="R19" s="89" t="s">
        <v>36</v>
      </c>
    </row>
    <row r="20" spans="1:18" ht="12.65" customHeight="1" x14ac:dyDescent="0.35">
      <c r="A20" s="108"/>
      <c r="B20" s="60" t="s">
        <v>8</v>
      </c>
      <c r="C20" s="89" t="s">
        <v>37</v>
      </c>
      <c r="D20" s="101">
        <v>65.2</v>
      </c>
      <c r="E20" s="101">
        <v>67.5</v>
      </c>
      <c r="F20" s="12">
        <v>68.900000000000006</v>
      </c>
      <c r="G20" s="12">
        <v>72.599999999999994</v>
      </c>
      <c r="H20" s="12">
        <v>74.599999999999994</v>
      </c>
      <c r="I20" s="33"/>
      <c r="J20" s="12"/>
      <c r="K20" s="12">
        <v>72.400000000000006</v>
      </c>
      <c r="L20" s="12">
        <v>86.4</v>
      </c>
      <c r="M20" s="12">
        <v>66</v>
      </c>
      <c r="N20" s="12">
        <v>67.3</v>
      </c>
      <c r="O20" s="12">
        <v>78.3</v>
      </c>
      <c r="P20" s="12">
        <v>87.4</v>
      </c>
      <c r="Q20" s="60" t="s">
        <v>8</v>
      </c>
      <c r="R20" s="89" t="s">
        <v>37</v>
      </c>
    </row>
    <row r="21" spans="1:18" ht="12.65" customHeight="1" x14ac:dyDescent="0.35">
      <c r="A21" s="108"/>
      <c r="B21" s="60" t="s">
        <v>9</v>
      </c>
      <c r="C21" s="89" t="s">
        <v>38</v>
      </c>
      <c r="D21" s="12">
        <v>46.8</v>
      </c>
      <c r="E21" s="12">
        <v>48.6</v>
      </c>
      <c r="F21" s="12">
        <v>50.1</v>
      </c>
      <c r="G21" s="12">
        <v>50</v>
      </c>
      <c r="H21" s="12">
        <v>51.2</v>
      </c>
      <c r="I21" s="33"/>
      <c r="J21" s="12"/>
      <c r="K21" s="12">
        <v>64.2</v>
      </c>
      <c r="L21" s="12">
        <v>71.400000000000006</v>
      </c>
      <c r="M21" s="12">
        <v>55.7</v>
      </c>
      <c r="N21" s="12">
        <v>44.7</v>
      </c>
      <c r="O21" s="12">
        <v>24.3</v>
      </c>
      <c r="P21" s="12">
        <v>83.5</v>
      </c>
      <c r="Q21" s="60" t="s">
        <v>9</v>
      </c>
      <c r="R21" s="89" t="s">
        <v>38</v>
      </c>
    </row>
    <row r="22" spans="1:18" ht="12.65" customHeight="1" x14ac:dyDescent="0.35">
      <c r="A22" s="108"/>
      <c r="B22" s="60" t="s">
        <v>10</v>
      </c>
      <c r="C22" s="89" t="s">
        <v>39</v>
      </c>
      <c r="D22" s="12">
        <v>67.8</v>
      </c>
      <c r="E22" s="12">
        <v>74</v>
      </c>
      <c r="F22" s="12">
        <v>74</v>
      </c>
      <c r="G22" s="12">
        <v>72.900000000000006</v>
      </c>
      <c r="H22" s="12">
        <v>72.099999999999994</v>
      </c>
      <c r="I22" s="33"/>
      <c r="K22" s="12">
        <v>77.400000000000006</v>
      </c>
      <c r="L22" s="12">
        <v>86.7</v>
      </c>
      <c r="M22" s="12">
        <v>67.099999999999994</v>
      </c>
      <c r="N22" s="12">
        <v>83.9</v>
      </c>
      <c r="O22" s="12">
        <v>50</v>
      </c>
      <c r="P22" s="12">
        <v>90</v>
      </c>
      <c r="Q22" s="60" t="s">
        <v>10</v>
      </c>
      <c r="R22" s="89" t="s">
        <v>39</v>
      </c>
    </row>
    <row r="23" spans="1:18" ht="12.65" customHeight="1" x14ac:dyDescent="0.35">
      <c r="A23" s="108"/>
      <c r="B23" s="60" t="s">
        <v>96</v>
      </c>
      <c r="C23" s="89" t="s">
        <v>97</v>
      </c>
      <c r="D23" s="12">
        <v>50.3</v>
      </c>
      <c r="E23" s="12">
        <v>52.3</v>
      </c>
      <c r="F23" s="12">
        <v>52.6</v>
      </c>
      <c r="G23" s="12">
        <v>53.1</v>
      </c>
      <c r="H23" s="12">
        <v>55.6</v>
      </c>
      <c r="I23" s="33"/>
      <c r="J23" s="12"/>
      <c r="K23" s="12">
        <v>69.2</v>
      </c>
      <c r="L23" s="12">
        <v>72.2</v>
      </c>
      <c r="M23" s="12">
        <v>50.4</v>
      </c>
      <c r="N23" s="12">
        <v>51</v>
      </c>
      <c r="O23" s="12">
        <v>34.799999999999997</v>
      </c>
      <c r="P23" s="12">
        <v>83.7</v>
      </c>
      <c r="Q23" s="60" t="s">
        <v>96</v>
      </c>
      <c r="R23" s="89" t="s">
        <v>97</v>
      </c>
    </row>
    <row r="24" spans="1:18" ht="12.65" customHeight="1" x14ac:dyDescent="0.35">
      <c r="A24" s="108"/>
      <c r="B24" s="60" t="s">
        <v>11</v>
      </c>
      <c r="C24" s="89" t="s">
        <v>40</v>
      </c>
      <c r="D24" s="12">
        <v>61.9</v>
      </c>
      <c r="E24" s="12">
        <v>65.400000000000006</v>
      </c>
      <c r="F24" s="12">
        <v>67.7</v>
      </c>
      <c r="G24" s="12">
        <v>69.5</v>
      </c>
      <c r="H24" s="12">
        <v>71.3</v>
      </c>
      <c r="I24" s="33"/>
      <c r="J24" s="12"/>
      <c r="K24" s="12">
        <v>75.5</v>
      </c>
      <c r="L24" s="12">
        <v>85.5</v>
      </c>
      <c r="M24" s="12">
        <v>66.900000000000006</v>
      </c>
      <c r="N24" s="12">
        <v>74.2</v>
      </c>
      <c r="O24" s="12">
        <v>53.4</v>
      </c>
      <c r="P24" s="12">
        <v>90.9</v>
      </c>
      <c r="Q24" s="60" t="s">
        <v>11</v>
      </c>
      <c r="R24" s="89" t="s">
        <v>40</v>
      </c>
    </row>
    <row r="25" spans="1:18" ht="12.65" customHeight="1" x14ac:dyDescent="0.35">
      <c r="A25" s="108"/>
      <c r="B25" s="60" t="s">
        <v>12</v>
      </c>
      <c r="C25" s="89" t="s">
        <v>42</v>
      </c>
      <c r="D25" s="12">
        <v>55.8</v>
      </c>
      <c r="E25" s="12">
        <v>54.9</v>
      </c>
      <c r="F25" s="12">
        <v>54.2</v>
      </c>
      <c r="G25" s="12">
        <v>56.8</v>
      </c>
      <c r="H25" s="12">
        <v>55.5</v>
      </c>
      <c r="I25" s="33"/>
      <c r="J25" s="12"/>
      <c r="K25" s="12">
        <v>73.599999999999994</v>
      </c>
      <c r="L25" s="12">
        <v>64.7</v>
      </c>
      <c r="M25" s="12">
        <v>55.9</v>
      </c>
      <c r="N25" s="12">
        <v>50.6</v>
      </c>
      <c r="O25" s="12">
        <v>32.5</v>
      </c>
      <c r="P25" s="12">
        <v>79.8</v>
      </c>
      <c r="Q25" s="60" t="s">
        <v>12</v>
      </c>
      <c r="R25" s="89" t="s">
        <v>42</v>
      </c>
    </row>
    <row r="26" spans="1:18" ht="12.65" customHeight="1" x14ac:dyDescent="0.35">
      <c r="A26" s="108"/>
      <c r="B26" s="60" t="s">
        <v>13</v>
      </c>
      <c r="C26" s="89" t="s">
        <v>41</v>
      </c>
      <c r="D26" s="12">
        <v>53.4</v>
      </c>
      <c r="E26" s="12">
        <v>55.2</v>
      </c>
      <c r="F26" s="12">
        <v>56.2</v>
      </c>
      <c r="G26" s="12">
        <v>57.9</v>
      </c>
      <c r="H26" s="12">
        <v>59.7</v>
      </c>
      <c r="I26" s="33"/>
      <c r="J26" s="12"/>
      <c r="K26" s="12">
        <v>74.2</v>
      </c>
      <c r="L26" s="12">
        <v>65.5</v>
      </c>
      <c r="M26" s="12">
        <v>49.7</v>
      </c>
      <c r="N26" s="12">
        <v>65.8</v>
      </c>
      <c r="O26" s="12">
        <v>44.1</v>
      </c>
      <c r="P26" s="12">
        <v>78.3</v>
      </c>
      <c r="Q26" s="60" t="s">
        <v>13</v>
      </c>
      <c r="R26" s="89" t="s">
        <v>41</v>
      </c>
    </row>
    <row r="27" spans="1:18" ht="12.65" customHeight="1" x14ac:dyDescent="0.35">
      <c r="A27" s="108"/>
      <c r="B27" s="60" t="s">
        <v>14</v>
      </c>
      <c r="C27" s="89" t="s">
        <v>43</v>
      </c>
      <c r="D27" s="12">
        <v>64.400000000000006</v>
      </c>
      <c r="E27" s="12">
        <v>61.2</v>
      </c>
      <c r="F27" s="12">
        <v>65.900000000000006</v>
      </c>
      <c r="G27" s="40">
        <v>69</v>
      </c>
      <c r="H27" s="40">
        <v>69.2</v>
      </c>
      <c r="I27" s="33"/>
      <c r="J27" s="12"/>
      <c r="K27" s="12">
        <v>74.099999999999994</v>
      </c>
      <c r="L27" s="12">
        <v>91.8</v>
      </c>
      <c r="M27" s="12">
        <v>69.5</v>
      </c>
      <c r="N27" s="12">
        <v>69.099999999999994</v>
      </c>
      <c r="O27" s="12">
        <v>44.8</v>
      </c>
      <c r="P27" s="12">
        <v>89.6</v>
      </c>
      <c r="Q27" s="60" t="s">
        <v>14</v>
      </c>
      <c r="R27" s="89" t="s">
        <v>43</v>
      </c>
    </row>
    <row r="28" spans="1:18" ht="12.65" customHeight="1" x14ac:dyDescent="0.35">
      <c r="A28" s="108"/>
      <c r="B28" s="60" t="s">
        <v>15</v>
      </c>
      <c r="C28" s="89" t="s">
        <v>44</v>
      </c>
      <c r="D28" s="12">
        <v>49.5</v>
      </c>
      <c r="E28" s="12">
        <v>52.4</v>
      </c>
      <c r="F28" s="12">
        <v>51.8</v>
      </c>
      <c r="G28" s="12">
        <v>50.8</v>
      </c>
      <c r="H28" s="12">
        <v>51.9</v>
      </c>
      <c r="I28" s="33"/>
      <c r="J28" s="12"/>
      <c r="K28" s="12">
        <v>67.400000000000006</v>
      </c>
      <c r="L28" s="12">
        <v>71.599999999999994</v>
      </c>
      <c r="M28" s="12">
        <v>56.9</v>
      </c>
      <c r="N28" s="12">
        <v>54.3</v>
      </c>
      <c r="O28" s="12">
        <v>20.6</v>
      </c>
      <c r="P28" s="12">
        <v>86.6</v>
      </c>
      <c r="Q28" s="60" t="s">
        <v>15</v>
      </c>
      <c r="R28" s="89" t="s">
        <v>44</v>
      </c>
    </row>
    <row r="29" spans="1:18" ht="12.65" customHeight="1" x14ac:dyDescent="0.35">
      <c r="A29" s="108"/>
      <c r="B29" s="60" t="s">
        <v>16</v>
      </c>
      <c r="C29" s="89" t="s">
        <v>16</v>
      </c>
      <c r="D29" s="12">
        <v>56</v>
      </c>
      <c r="E29" s="12">
        <v>54.4</v>
      </c>
      <c r="F29" s="12">
        <v>57.8</v>
      </c>
      <c r="G29" s="12">
        <v>60.1</v>
      </c>
      <c r="H29" s="12">
        <v>62.5</v>
      </c>
      <c r="I29" s="33"/>
      <c r="J29" s="12"/>
      <c r="K29" s="12">
        <v>73.3</v>
      </c>
      <c r="L29" s="12">
        <v>82.5</v>
      </c>
      <c r="M29" s="12">
        <v>65.8</v>
      </c>
      <c r="N29" s="12">
        <v>64.2</v>
      </c>
      <c r="O29" s="12">
        <v>32.200000000000003</v>
      </c>
      <c r="P29" s="12">
        <v>92.1</v>
      </c>
      <c r="Q29" s="60" t="s">
        <v>16</v>
      </c>
      <c r="R29" s="89" t="s">
        <v>16</v>
      </c>
    </row>
    <row r="30" spans="1:18" ht="12.65" customHeight="1" x14ac:dyDescent="0.35">
      <c r="A30" s="108"/>
      <c r="B30" s="60" t="s">
        <v>17</v>
      </c>
      <c r="C30" s="90" t="s">
        <v>45</v>
      </c>
      <c r="D30" s="12">
        <v>60</v>
      </c>
      <c r="E30" s="12">
        <v>62.6</v>
      </c>
      <c r="F30" s="12">
        <v>64.900000000000006</v>
      </c>
      <c r="G30" s="12">
        <v>65.5</v>
      </c>
      <c r="H30" s="12">
        <v>66.900000000000006</v>
      </c>
      <c r="I30" s="33"/>
      <c r="J30" s="12"/>
      <c r="K30" s="12">
        <v>72.099999999999994</v>
      </c>
      <c r="L30" s="12">
        <v>86</v>
      </c>
      <c r="M30" s="12">
        <v>53.7</v>
      </c>
      <c r="N30" s="12">
        <v>65</v>
      </c>
      <c r="O30" s="12">
        <v>56.6</v>
      </c>
      <c r="P30" s="12">
        <v>90.5</v>
      </c>
      <c r="Q30" s="60" t="s">
        <v>17</v>
      </c>
      <c r="R30" s="90" t="s">
        <v>45</v>
      </c>
    </row>
    <row r="31" spans="1:18" ht="12.65" customHeight="1" x14ac:dyDescent="0.35">
      <c r="A31" s="108"/>
      <c r="B31" s="60" t="s">
        <v>18</v>
      </c>
      <c r="C31" s="89" t="s">
        <v>46</v>
      </c>
      <c r="D31" s="12">
        <v>52.4</v>
      </c>
      <c r="E31" s="12">
        <v>55.5</v>
      </c>
      <c r="F31" s="12">
        <v>56.9</v>
      </c>
      <c r="G31" s="12">
        <v>56.8</v>
      </c>
      <c r="H31" s="12">
        <v>55.2</v>
      </c>
      <c r="I31" s="33"/>
      <c r="J31" s="12"/>
      <c r="K31" s="12">
        <v>67</v>
      </c>
      <c r="L31" s="12">
        <v>75.099999999999994</v>
      </c>
      <c r="M31" s="12">
        <v>56.5</v>
      </c>
      <c r="N31" s="12">
        <v>52.5</v>
      </c>
      <c r="O31" s="12">
        <v>29.1</v>
      </c>
      <c r="P31" s="12">
        <v>83.2</v>
      </c>
      <c r="Q31" s="60" t="s">
        <v>18</v>
      </c>
      <c r="R31" s="89" t="s">
        <v>46</v>
      </c>
    </row>
    <row r="32" spans="1:18" ht="12.65" customHeight="1" x14ac:dyDescent="0.35">
      <c r="A32" s="108"/>
      <c r="B32" s="60" t="s">
        <v>19</v>
      </c>
      <c r="C32" s="89" t="s">
        <v>47</v>
      </c>
      <c r="D32" s="12">
        <v>49.9</v>
      </c>
      <c r="E32" s="12">
        <v>53.7</v>
      </c>
      <c r="F32" s="12">
        <v>54.4</v>
      </c>
      <c r="G32" s="12">
        <v>56</v>
      </c>
      <c r="H32" s="12">
        <v>59.9</v>
      </c>
      <c r="I32" s="33"/>
      <c r="J32" s="12"/>
      <c r="K32" s="12">
        <v>72.5</v>
      </c>
      <c r="L32" s="12">
        <v>72.099999999999994</v>
      </c>
      <c r="M32" s="12">
        <v>55.1</v>
      </c>
      <c r="N32" s="12">
        <v>47.5</v>
      </c>
      <c r="O32" s="12">
        <v>46.7</v>
      </c>
      <c r="P32" s="12">
        <v>84.5</v>
      </c>
      <c r="Q32" s="60" t="s">
        <v>19</v>
      </c>
      <c r="R32" s="89" t="s">
        <v>47</v>
      </c>
    </row>
    <row r="33" spans="1:19" ht="12.65" customHeight="1" x14ac:dyDescent="0.35">
      <c r="A33" s="108"/>
      <c r="B33" s="60" t="s">
        <v>20</v>
      </c>
      <c r="C33" s="89" t="s">
        <v>48</v>
      </c>
      <c r="D33" s="12">
        <v>59.5</v>
      </c>
      <c r="E33" s="12">
        <v>58.7</v>
      </c>
      <c r="F33" s="12">
        <v>61.3</v>
      </c>
      <c r="G33" s="12">
        <v>63.3</v>
      </c>
      <c r="H33" s="12">
        <v>65.3</v>
      </c>
      <c r="I33" s="33"/>
      <c r="J33" s="12"/>
      <c r="K33" s="12">
        <v>76.599999999999994</v>
      </c>
      <c r="L33" s="12">
        <v>86.4</v>
      </c>
      <c r="M33" s="12">
        <v>64.099999999999994</v>
      </c>
      <c r="N33" s="12">
        <v>61.2</v>
      </c>
      <c r="O33" s="12">
        <v>39.9</v>
      </c>
      <c r="P33" s="12">
        <v>91.7</v>
      </c>
      <c r="Q33" s="60" t="s">
        <v>20</v>
      </c>
      <c r="R33" s="89" t="s">
        <v>48</v>
      </c>
      <c r="S33" s="43"/>
    </row>
    <row r="34" spans="1:19" ht="12.65" customHeight="1" x14ac:dyDescent="0.35">
      <c r="A34" s="108"/>
      <c r="B34" s="60" t="s">
        <v>21</v>
      </c>
      <c r="C34" s="89" t="s">
        <v>49</v>
      </c>
      <c r="D34" s="12">
        <v>49.9</v>
      </c>
      <c r="E34" s="12">
        <v>50.8</v>
      </c>
      <c r="F34" s="12">
        <v>51.2</v>
      </c>
      <c r="G34" s="12">
        <v>52.4</v>
      </c>
      <c r="H34" s="12">
        <v>54.5</v>
      </c>
      <c r="I34" s="33"/>
      <c r="J34" s="12"/>
      <c r="K34" s="12">
        <v>67.7</v>
      </c>
      <c r="L34" s="12">
        <v>62</v>
      </c>
      <c r="M34" s="12">
        <v>51.5</v>
      </c>
      <c r="N34" s="12">
        <v>50.3</v>
      </c>
      <c r="O34" s="12">
        <v>38.799999999999997</v>
      </c>
      <c r="P34" s="12">
        <v>71.099999999999994</v>
      </c>
      <c r="Q34" s="60" t="s">
        <v>21</v>
      </c>
      <c r="R34" s="89" t="s">
        <v>49</v>
      </c>
      <c r="S34" s="43"/>
    </row>
    <row r="35" spans="1:19" ht="12.65" customHeight="1" x14ac:dyDescent="0.35">
      <c r="A35" s="108"/>
      <c r="B35" s="117" t="s">
        <v>73</v>
      </c>
      <c r="C35" s="118" t="s">
        <v>74</v>
      </c>
      <c r="D35" s="119">
        <v>52.5</v>
      </c>
      <c r="E35" s="119">
        <v>53</v>
      </c>
      <c r="F35" s="119">
        <v>52.4</v>
      </c>
      <c r="G35" s="119">
        <v>52.4</v>
      </c>
      <c r="H35" s="119">
        <v>54.1</v>
      </c>
      <c r="I35" s="120"/>
      <c r="J35" s="119"/>
      <c r="K35" s="119">
        <v>66.5</v>
      </c>
      <c r="L35" s="119">
        <v>74.2</v>
      </c>
      <c r="M35" s="119">
        <v>60.4</v>
      </c>
      <c r="N35" s="119">
        <v>46.3</v>
      </c>
      <c r="O35" s="119">
        <v>26.8</v>
      </c>
      <c r="P35" s="119">
        <v>85.8</v>
      </c>
      <c r="Q35" s="117" t="s">
        <v>73</v>
      </c>
      <c r="R35" s="118" t="s">
        <v>74</v>
      </c>
    </row>
    <row r="36" spans="1:19" ht="12.65" customHeight="1" x14ac:dyDescent="0.35">
      <c r="A36" s="108"/>
      <c r="B36" s="60" t="s">
        <v>22</v>
      </c>
      <c r="C36" s="89" t="s">
        <v>50</v>
      </c>
      <c r="D36" s="12">
        <v>60.8</v>
      </c>
      <c r="E36" s="12">
        <v>62.7</v>
      </c>
      <c r="F36" s="12">
        <v>66.099999999999994</v>
      </c>
      <c r="G36" s="12">
        <v>68.400000000000006</v>
      </c>
      <c r="H36" s="12">
        <v>68.3</v>
      </c>
      <c r="I36" s="33"/>
      <c r="J36" s="12"/>
      <c r="K36" s="12">
        <v>73.3</v>
      </c>
      <c r="L36" s="12">
        <v>82.4</v>
      </c>
      <c r="M36" s="12">
        <v>56</v>
      </c>
      <c r="N36" s="12">
        <v>72.900000000000006</v>
      </c>
      <c r="O36" s="12">
        <v>57.6</v>
      </c>
      <c r="P36" s="12">
        <v>87.1</v>
      </c>
      <c r="Q36" s="60" t="s">
        <v>22</v>
      </c>
      <c r="R36" s="89" t="s">
        <v>50</v>
      </c>
    </row>
    <row r="37" spans="1:19" ht="12.65" customHeight="1" x14ac:dyDescent="0.35">
      <c r="A37" s="108"/>
      <c r="B37" s="60" t="s">
        <v>23</v>
      </c>
      <c r="C37" s="89" t="s">
        <v>51</v>
      </c>
      <c r="D37" s="12">
        <v>71.2</v>
      </c>
      <c r="E37" s="12">
        <v>68.7</v>
      </c>
      <c r="F37" s="12">
        <v>68.900000000000006</v>
      </c>
      <c r="G37" s="12">
        <v>71.5</v>
      </c>
      <c r="H37" s="12">
        <v>72.2</v>
      </c>
      <c r="I37" s="33"/>
      <c r="J37" s="12"/>
      <c r="K37" s="12">
        <v>76.900000000000006</v>
      </c>
      <c r="L37" s="12">
        <v>81.599999999999994</v>
      </c>
      <c r="M37" s="12">
        <v>70.400000000000006</v>
      </c>
      <c r="N37" s="12">
        <v>69.900000000000006</v>
      </c>
      <c r="O37" s="12">
        <v>56.5</v>
      </c>
      <c r="P37" s="12">
        <v>93.3</v>
      </c>
      <c r="Q37" s="60" t="s">
        <v>23</v>
      </c>
      <c r="R37" s="89" t="s">
        <v>51</v>
      </c>
    </row>
    <row r="38" spans="1:19" ht="12.65" customHeight="1" x14ac:dyDescent="0.35">
      <c r="A38" s="108"/>
      <c r="B38" s="60" t="s">
        <v>24</v>
      </c>
      <c r="C38" s="89" t="s">
        <v>52</v>
      </c>
      <c r="D38" s="12">
        <v>62.2</v>
      </c>
      <c r="E38" s="12">
        <v>66.400000000000006</v>
      </c>
      <c r="F38" s="12">
        <v>67.400000000000006</v>
      </c>
      <c r="G38" s="12">
        <v>68.3</v>
      </c>
      <c r="H38" s="12">
        <v>70.099999999999994</v>
      </c>
      <c r="I38" s="33"/>
      <c r="J38" s="12"/>
      <c r="K38" s="12">
        <v>72.900000000000006</v>
      </c>
      <c r="L38" s="12">
        <v>76.7</v>
      </c>
      <c r="M38" s="12">
        <v>67.400000000000006</v>
      </c>
      <c r="N38" s="12">
        <v>64</v>
      </c>
      <c r="O38" s="12">
        <v>62</v>
      </c>
      <c r="P38" s="12">
        <v>90.1</v>
      </c>
      <c r="Q38" s="60" t="s">
        <v>24</v>
      </c>
      <c r="R38" s="89" t="s">
        <v>52</v>
      </c>
    </row>
    <row r="39" spans="1:19" ht="12.65" customHeight="1" x14ac:dyDescent="0.35">
      <c r="A39" s="108"/>
      <c r="B39" s="60" t="s">
        <v>25</v>
      </c>
      <c r="C39" s="89" t="s">
        <v>53</v>
      </c>
      <c r="D39" s="12">
        <v>78.8</v>
      </c>
      <c r="E39" s="12">
        <v>80.099999999999994</v>
      </c>
      <c r="F39" s="12">
        <v>79.7</v>
      </c>
      <c r="G39" s="12">
        <v>82.6</v>
      </c>
      <c r="H39" s="12">
        <v>83.6</v>
      </c>
      <c r="I39" s="33"/>
      <c r="J39" s="12"/>
      <c r="K39" s="12">
        <v>83</v>
      </c>
      <c r="L39" s="12">
        <v>86.8</v>
      </c>
      <c r="M39" s="12">
        <v>73.8</v>
      </c>
      <c r="N39" s="12">
        <v>90.1</v>
      </c>
      <c r="O39" s="12">
        <v>83.4</v>
      </c>
      <c r="P39" s="12">
        <v>94.7</v>
      </c>
      <c r="Q39" s="60" t="s">
        <v>25</v>
      </c>
      <c r="R39" s="89" t="s">
        <v>53</v>
      </c>
    </row>
    <row r="40" spans="1:19" ht="12.65" customHeight="1" x14ac:dyDescent="0.35">
      <c r="A40" s="108"/>
      <c r="B40" s="60" t="s">
        <v>26</v>
      </c>
      <c r="C40" s="89" t="s">
        <v>54</v>
      </c>
      <c r="D40" s="12">
        <v>49.2</v>
      </c>
      <c r="E40" s="12">
        <v>53.3</v>
      </c>
      <c r="F40" s="12">
        <v>56.5</v>
      </c>
      <c r="G40" s="12">
        <v>62.1</v>
      </c>
      <c r="H40" s="12">
        <v>63</v>
      </c>
      <c r="I40" s="33"/>
      <c r="J40" s="12"/>
      <c r="K40" s="12">
        <v>63.1</v>
      </c>
      <c r="L40" s="12">
        <v>78.8</v>
      </c>
      <c r="M40" s="12">
        <v>61.2</v>
      </c>
      <c r="N40" s="12">
        <v>59.3</v>
      </c>
      <c r="O40" s="12">
        <v>47.6</v>
      </c>
      <c r="P40" s="12">
        <v>88.7</v>
      </c>
      <c r="Q40" s="60" t="s">
        <v>26</v>
      </c>
      <c r="R40" s="89" t="s">
        <v>54</v>
      </c>
    </row>
    <row r="41" spans="1:19" ht="15" customHeight="1" x14ac:dyDescent="0.35">
      <c r="A41" s="108"/>
      <c r="B41" s="100" t="s">
        <v>122</v>
      </c>
      <c r="C41" s="17"/>
      <c r="D41" s="17"/>
      <c r="E41" s="17"/>
      <c r="F41" s="17"/>
      <c r="G41" s="17"/>
      <c r="H41" s="17"/>
      <c r="I41" s="18"/>
      <c r="K41" s="2"/>
      <c r="L41" s="2"/>
      <c r="M41" s="2"/>
      <c r="N41" s="65"/>
      <c r="P41" s="65"/>
      <c r="Q41" s="80" t="s">
        <v>123</v>
      </c>
      <c r="R41" s="65"/>
    </row>
    <row r="42" spans="1:19" ht="52.5" customHeight="1" x14ac:dyDescent="0.35">
      <c r="A42" s="108"/>
      <c r="B42" s="49"/>
      <c r="C42" s="5"/>
      <c r="D42" s="5"/>
      <c r="E42" s="5"/>
      <c r="F42" s="5"/>
      <c r="G42" s="5"/>
      <c r="H42" s="5"/>
      <c r="I42" s="5"/>
      <c r="K42" s="64"/>
      <c r="L42" s="64"/>
      <c r="M42" s="64"/>
      <c r="N42" s="64"/>
      <c r="O42" s="64"/>
      <c r="P42" s="64"/>
      <c r="Q42" s="64"/>
      <c r="R42" s="64"/>
    </row>
    <row r="46" spans="1:19" ht="15" customHeight="1" x14ac:dyDescent="0.35">
      <c r="C46" s="42"/>
      <c r="D46" s="42"/>
    </row>
  </sheetData>
  <mergeCells count="7">
    <mergeCell ref="B11:C11"/>
    <mergeCell ref="Q11:R11"/>
    <mergeCell ref="B7:I8"/>
    <mergeCell ref="K9:P9"/>
    <mergeCell ref="K3:O4"/>
    <mergeCell ref="K7:O8"/>
    <mergeCell ref="B3:B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9" max="40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42"/>
  <sheetViews>
    <sheetView view="pageBreakPreview" topLeftCell="A7" zoomScale="80" zoomScaleNormal="80" zoomScaleSheetLayoutView="80" workbookViewId="0">
      <selection activeCell="B46" sqref="B46"/>
    </sheetView>
  </sheetViews>
  <sheetFormatPr defaultColWidth="9.08984375"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9.0898437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111</v>
      </c>
      <c r="C3" s="211"/>
      <c r="D3" s="211"/>
      <c r="E3" s="211"/>
      <c r="F3" s="211"/>
      <c r="G3" s="214"/>
      <c r="H3" s="214"/>
      <c r="I3" s="214"/>
      <c r="J3" s="263" t="s">
        <v>112</v>
      </c>
      <c r="K3" s="263"/>
      <c r="L3" s="263"/>
      <c r="M3" s="263"/>
      <c r="N3" s="209"/>
      <c r="P3" s="217"/>
    </row>
    <row r="4" spans="1:16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63"/>
      <c r="N4" s="209"/>
      <c r="P4" s="217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16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5" customHeight="1" x14ac:dyDescent="0.35">
      <c r="A7" s="108"/>
      <c r="B7" s="261" t="s">
        <v>27</v>
      </c>
      <c r="C7" s="261"/>
      <c r="D7" s="261"/>
      <c r="E7" s="261"/>
      <c r="F7" s="261"/>
      <c r="G7" s="261"/>
      <c r="H7" s="261"/>
      <c r="J7" s="264" t="s">
        <v>28</v>
      </c>
      <c r="K7" s="264"/>
      <c r="L7" s="264"/>
      <c r="M7" s="264"/>
      <c r="N7" s="146"/>
      <c r="O7" s="146"/>
    </row>
    <row r="8" spans="1:16" ht="1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261"/>
      <c r="N8" s="146"/>
      <c r="O8" s="146"/>
    </row>
    <row r="9" spans="1:16" ht="12.9" customHeight="1" x14ac:dyDescent="0.35">
      <c r="A9" s="108"/>
      <c r="B9" s="109"/>
    </row>
    <row r="10" spans="1:16" ht="12.9" customHeight="1" x14ac:dyDescent="0.35">
      <c r="A10" s="108"/>
      <c r="B10" s="109"/>
      <c r="C10" s="111">
        <v>2015</v>
      </c>
      <c r="D10" s="111">
        <v>2016</v>
      </c>
      <c r="E10" s="111">
        <v>2017</v>
      </c>
      <c r="F10" s="111">
        <v>2018</v>
      </c>
      <c r="G10" s="111">
        <v>2019</v>
      </c>
      <c r="H10" s="112"/>
      <c r="I10" s="112"/>
      <c r="J10" s="111">
        <v>2015</v>
      </c>
      <c r="K10" s="111">
        <v>2016</v>
      </c>
      <c r="L10" s="111">
        <v>2017</v>
      </c>
      <c r="M10" s="111">
        <v>2018</v>
      </c>
      <c r="N10" s="111">
        <v>2019</v>
      </c>
    </row>
    <row r="11" spans="1:16" ht="14.15" customHeight="1" x14ac:dyDescent="0.35">
      <c r="A11" s="108"/>
      <c r="B11" s="122" t="s">
        <v>285</v>
      </c>
      <c r="H11" s="9"/>
      <c r="I11" s="9"/>
      <c r="O11" s="117" t="s">
        <v>286</v>
      </c>
    </row>
    <row r="12" spans="1:16" ht="12.65" customHeight="1" x14ac:dyDescent="0.35">
      <c r="A12" s="108"/>
      <c r="B12" s="60" t="s">
        <v>100</v>
      </c>
      <c r="C12" s="12">
        <v>76.5</v>
      </c>
      <c r="D12" s="12">
        <v>77</v>
      </c>
      <c r="E12" s="12">
        <v>77.8</v>
      </c>
      <c r="F12" s="12">
        <v>78.5</v>
      </c>
      <c r="G12" s="12">
        <v>79.2</v>
      </c>
      <c r="H12" s="33"/>
      <c r="I12" s="33"/>
      <c r="J12" s="77">
        <v>76.599999999999994</v>
      </c>
      <c r="K12" s="77">
        <v>76.900000000000006</v>
      </c>
      <c r="L12" s="77">
        <v>77.3</v>
      </c>
      <c r="M12" s="77">
        <v>77.7</v>
      </c>
      <c r="N12" s="77">
        <v>78.2</v>
      </c>
      <c r="O12" s="71" t="s">
        <v>101</v>
      </c>
    </row>
    <row r="13" spans="1:16" ht="12.65" customHeight="1" x14ac:dyDescent="0.35">
      <c r="A13" s="108"/>
      <c r="B13" s="60" t="s">
        <v>2</v>
      </c>
      <c r="C13" s="12">
        <v>75.8</v>
      </c>
      <c r="D13" s="12">
        <v>75.900000000000006</v>
      </c>
      <c r="E13" s="77" t="s">
        <v>105</v>
      </c>
      <c r="F13" s="77">
        <v>79.099999999999994</v>
      </c>
      <c r="G13" s="77">
        <v>80.2</v>
      </c>
      <c r="H13" s="33"/>
      <c r="I13" s="33"/>
      <c r="J13" s="77">
        <v>73.599999999999994</v>
      </c>
      <c r="K13" s="77">
        <v>74.3</v>
      </c>
      <c r="L13" s="77" t="s">
        <v>170</v>
      </c>
      <c r="M13" s="77">
        <v>77.400000000000006</v>
      </c>
      <c r="N13" s="77">
        <v>77.2</v>
      </c>
      <c r="O13" s="71" t="s">
        <v>30</v>
      </c>
    </row>
    <row r="14" spans="1:16" ht="12.65" customHeight="1" x14ac:dyDescent="0.35">
      <c r="A14" s="108"/>
      <c r="B14" s="60" t="s">
        <v>3</v>
      </c>
      <c r="C14" s="12">
        <v>82.5</v>
      </c>
      <c r="D14" s="12">
        <v>82.8</v>
      </c>
      <c r="E14" s="12">
        <v>83.3</v>
      </c>
      <c r="F14" s="12">
        <v>83.2</v>
      </c>
      <c r="G14" s="12">
        <v>82.9</v>
      </c>
      <c r="H14" s="33"/>
      <c r="I14" s="33"/>
      <c r="J14" s="77">
        <v>81.2</v>
      </c>
      <c r="K14" s="77">
        <v>81.7</v>
      </c>
      <c r="L14" s="77">
        <v>82.3</v>
      </c>
      <c r="M14" s="77">
        <v>82</v>
      </c>
      <c r="N14" s="77">
        <v>82.1</v>
      </c>
      <c r="O14" s="71" t="s">
        <v>31</v>
      </c>
    </row>
    <row r="15" spans="1:16" ht="12.65" customHeight="1" x14ac:dyDescent="0.35">
      <c r="A15" s="108"/>
      <c r="B15" s="60" t="s">
        <v>4</v>
      </c>
      <c r="C15" s="12">
        <v>78.099999999999994</v>
      </c>
      <c r="D15" s="12">
        <v>80.2</v>
      </c>
      <c r="E15" s="12">
        <v>81.3</v>
      </c>
      <c r="F15" s="12">
        <v>83</v>
      </c>
      <c r="G15" s="12">
        <v>83.8</v>
      </c>
      <c r="H15" s="33"/>
      <c r="I15" s="33"/>
      <c r="J15" s="77">
        <v>77.8</v>
      </c>
      <c r="K15" s="77">
        <v>78.8</v>
      </c>
      <c r="L15" s="77">
        <v>81</v>
      </c>
      <c r="M15" s="77">
        <v>81.5</v>
      </c>
      <c r="N15" s="77">
        <v>81.099999999999994</v>
      </c>
      <c r="O15" s="71" t="s">
        <v>32</v>
      </c>
    </row>
    <row r="16" spans="1:16" ht="12.65" customHeight="1" x14ac:dyDescent="0.35">
      <c r="A16" s="108"/>
      <c r="B16" s="60" t="s">
        <v>57</v>
      </c>
      <c r="C16" s="77">
        <v>91.3</v>
      </c>
      <c r="D16" s="77">
        <v>91.8</v>
      </c>
      <c r="E16" s="77">
        <v>92.4</v>
      </c>
      <c r="F16" s="77">
        <v>92.6</v>
      </c>
      <c r="G16" s="77">
        <v>92.7</v>
      </c>
      <c r="H16" s="33"/>
      <c r="I16" s="33"/>
      <c r="J16" s="77">
        <v>95</v>
      </c>
      <c r="K16" s="77">
        <v>95</v>
      </c>
      <c r="L16" s="77">
        <v>95.2</v>
      </c>
      <c r="M16" s="77">
        <v>95.1</v>
      </c>
      <c r="N16" s="77">
        <v>94.8</v>
      </c>
      <c r="O16" s="71" t="s">
        <v>33</v>
      </c>
    </row>
    <row r="17" spans="1:15" ht="12.65" customHeight="1" x14ac:dyDescent="0.35">
      <c r="A17" s="108"/>
      <c r="B17" s="60" t="s">
        <v>5</v>
      </c>
      <c r="C17" s="77">
        <v>81.099999999999994</v>
      </c>
      <c r="D17" s="77" t="s">
        <v>214</v>
      </c>
      <c r="E17" s="77" t="s">
        <v>213</v>
      </c>
      <c r="F17" s="77">
        <v>83.3</v>
      </c>
      <c r="G17" s="77">
        <v>83.3</v>
      </c>
      <c r="H17" s="33"/>
      <c r="I17" s="33"/>
      <c r="J17" s="77">
        <v>78.400000000000006</v>
      </c>
      <c r="K17" s="77" t="s">
        <v>216</v>
      </c>
      <c r="L17" s="77" t="s">
        <v>217</v>
      </c>
      <c r="M17" s="77">
        <v>78.7</v>
      </c>
      <c r="N17" s="77">
        <v>79.599999999999994</v>
      </c>
      <c r="O17" s="71" t="s">
        <v>34</v>
      </c>
    </row>
    <row r="18" spans="1:15" ht="12.65" customHeight="1" x14ac:dyDescent="0.35">
      <c r="A18" s="108"/>
      <c r="B18" s="60" t="s">
        <v>6</v>
      </c>
      <c r="C18" s="77">
        <v>91.7</v>
      </c>
      <c r="D18" s="77">
        <v>92.5</v>
      </c>
      <c r="E18" s="77">
        <v>92.3</v>
      </c>
      <c r="F18" s="77">
        <v>92.6</v>
      </c>
      <c r="G18" s="77">
        <v>93</v>
      </c>
      <c r="H18" s="33"/>
      <c r="I18" s="33"/>
      <c r="J18" s="77">
        <v>85.5</v>
      </c>
      <c r="K18" s="77">
        <v>85.6</v>
      </c>
      <c r="L18" s="77">
        <v>85.1</v>
      </c>
      <c r="M18" s="77">
        <v>85.8</v>
      </c>
      <c r="N18" s="77">
        <v>87.3</v>
      </c>
      <c r="O18" s="71" t="s">
        <v>35</v>
      </c>
    </row>
    <row r="19" spans="1:15" ht="12.65" customHeight="1" x14ac:dyDescent="0.35">
      <c r="A19" s="108"/>
      <c r="B19" s="60" t="s">
        <v>7</v>
      </c>
      <c r="C19" s="77">
        <v>90.2</v>
      </c>
      <c r="D19" s="77">
        <v>90.5</v>
      </c>
      <c r="E19" s="77">
        <v>91.2</v>
      </c>
      <c r="F19" s="77">
        <v>91.8</v>
      </c>
      <c r="G19" s="77">
        <v>92.5</v>
      </c>
      <c r="H19" s="33"/>
      <c r="I19" s="33"/>
      <c r="J19" s="77">
        <v>85.2</v>
      </c>
      <c r="K19" s="77">
        <v>85.7</v>
      </c>
      <c r="L19" s="77">
        <v>85.6</v>
      </c>
      <c r="M19" s="77">
        <v>86.6</v>
      </c>
      <c r="N19" s="77">
        <v>87.7</v>
      </c>
      <c r="O19" s="71" t="s">
        <v>36</v>
      </c>
    </row>
    <row r="20" spans="1:15" ht="12.65" customHeight="1" x14ac:dyDescent="0.35">
      <c r="A20" s="108"/>
      <c r="B20" s="60" t="s">
        <v>8</v>
      </c>
      <c r="C20" s="77">
        <v>76.900000000000006</v>
      </c>
      <c r="D20" s="77">
        <v>77.599999999999994</v>
      </c>
      <c r="E20" s="77">
        <v>77.8</v>
      </c>
      <c r="F20" s="77">
        <v>79</v>
      </c>
      <c r="G20" s="77">
        <v>80.5</v>
      </c>
      <c r="H20" s="33"/>
      <c r="I20" s="33"/>
      <c r="J20" s="77">
        <v>78.3</v>
      </c>
      <c r="K20" s="77">
        <v>78.8</v>
      </c>
      <c r="L20" s="77">
        <v>79.099999999999994</v>
      </c>
      <c r="M20" s="77">
        <v>79.7</v>
      </c>
      <c r="N20" s="77">
        <v>80.3</v>
      </c>
      <c r="O20" s="71" t="s">
        <v>37</v>
      </c>
    </row>
    <row r="21" spans="1:15" ht="12.65" customHeight="1" x14ac:dyDescent="0.35">
      <c r="A21" s="108"/>
      <c r="B21" s="60" t="s">
        <v>9</v>
      </c>
      <c r="C21" s="77">
        <v>72.099999999999994</v>
      </c>
      <c r="D21" s="77">
        <v>73.400000000000006</v>
      </c>
      <c r="E21" s="77">
        <v>74</v>
      </c>
      <c r="F21" s="77">
        <v>74.400000000000006</v>
      </c>
      <c r="G21" s="77">
        <v>76.599999999999994</v>
      </c>
      <c r="H21" s="33"/>
      <c r="I21" s="33"/>
      <c r="J21" s="77">
        <v>68.599999999999994</v>
      </c>
      <c r="K21" s="77">
        <v>70.2</v>
      </c>
      <c r="L21" s="77">
        <v>71.7</v>
      </c>
      <c r="M21" s="77">
        <v>72.599999999999994</v>
      </c>
      <c r="N21" s="77">
        <v>77</v>
      </c>
      <c r="O21" s="71" t="s">
        <v>38</v>
      </c>
    </row>
    <row r="22" spans="1:15" ht="12.65" customHeight="1" x14ac:dyDescent="0.35">
      <c r="A22" s="108"/>
      <c r="B22" s="60" t="s">
        <v>10</v>
      </c>
      <c r="C22" s="12">
        <v>75.5</v>
      </c>
      <c r="D22" s="12">
        <v>76.400000000000006</v>
      </c>
      <c r="E22" s="12">
        <v>78</v>
      </c>
      <c r="F22" s="12">
        <v>78.7</v>
      </c>
      <c r="G22" s="12">
        <v>79.400000000000006</v>
      </c>
      <c r="H22" s="33"/>
      <c r="I22" s="33"/>
      <c r="J22" s="77">
        <v>77.3</v>
      </c>
      <c r="K22" s="77">
        <v>77.8</v>
      </c>
      <c r="L22" s="77">
        <v>78.8</v>
      </c>
      <c r="M22" s="77">
        <v>79.3</v>
      </c>
      <c r="N22" s="77">
        <v>79.7</v>
      </c>
      <c r="O22" s="71" t="s">
        <v>39</v>
      </c>
    </row>
    <row r="23" spans="1:15" ht="12.65" customHeight="1" x14ac:dyDescent="0.35">
      <c r="A23" s="108"/>
      <c r="B23" s="60" t="s">
        <v>96</v>
      </c>
      <c r="C23" s="77">
        <v>79.900000000000006</v>
      </c>
      <c r="D23" s="77">
        <v>80.099999999999994</v>
      </c>
      <c r="E23" s="77">
        <v>81.599999999999994</v>
      </c>
      <c r="F23" s="77">
        <v>83.3</v>
      </c>
      <c r="G23" s="77">
        <v>83.5</v>
      </c>
      <c r="H23" s="33"/>
      <c r="I23" s="33"/>
      <c r="J23" s="77">
        <v>86.3</v>
      </c>
      <c r="K23" s="77">
        <v>85.3</v>
      </c>
      <c r="L23" s="77">
        <v>85.9</v>
      </c>
      <c r="M23" s="77">
        <v>87</v>
      </c>
      <c r="N23" s="77">
        <v>88.1</v>
      </c>
      <c r="O23" s="71" t="s">
        <v>97</v>
      </c>
    </row>
    <row r="24" spans="1:15" ht="12.65" customHeight="1" x14ac:dyDescent="0.35">
      <c r="A24" s="108"/>
      <c r="B24" s="60" t="s">
        <v>11</v>
      </c>
      <c r="C24" s="77">
        <v>83.8</v>
      </c>
      <c r="D24" s="77">
        <v>84.4</v>
      </c>
      <c r="E24" s="77" t="s">
        <v>190</v>
      </c>
      <c r="F24" s="77">
        <v>86.1</v>
      </c>
      <c r="G24" s="77">
        <v>86.2</v>
      </c>
      <c r="H24" s="33"/>
      <c r="I24" s="33"/>
      <c r="J24" s="77">
        <v>78.3</v>
      </c>
      <c r="K24" s="77">
        <v>78.3</v>
      </c>
      <c r="L24" s="77" t="s">
        <v>171</v>
      </c>
      <c r="M24" s="77">
        <v>80.2</v>
      </c>
      <c r="N24" s="77">
        <v>81</v>
      </c>
      <c r="O24" s="71" t="s">
        <v>40</v>
      </c>
    </row>
    <row r="25" spans="1:15" ht="12.65" customHeight="1" x14ac:dyDescent="0.35">
      <c r="A25" s="108"/>
      <c r="B25" s="60" t="s">
        <v>12</v>
      </c>
      <c r="C25" s="77">
        <v>95.1</v>
      </c>
      <c r="D25" s="77">
        <v>96</v>
      </c>
      <c r="E25" s="77">
        <v>96.3</v>
      </c>
      <c r="F25" s="77">
        <v>96.2</v>
      </c>
      <c r="G25" s="77">
        <v>96.3</v>
      </c>
      <c r="H25" s="33"/>
      <c r="I25" s="33"/>
      <c r="J25" s="77">
        <v>91.8</v>
      </c>
      <c r="K25" s="77">
        <v>93.2</v>
      </c>
      <c r="L25" s="77">
        <v>93.2</v>
      </c>
      <c r="M25" s="77">
        <v>93.3</v>
      </c>
      <c r="N25" s="77">
        <v>93.5</v>
      </c>
      <c r="O25" s="71" t="s">
        <v>42</v>
      </c>
    </row>
    <row r="26" spans="1:15" ht="12.65" customHeight="1" x14ac:dyDescent="0.35">
      <c r="A26" s="108"/>
      <c r="B26" s="60" t="s">
        <v>13</v>
      </c>
      <c r="C26" s="77">
        <v>93.2</v>
      </c>
      <c r="D26" s="77">
        <v>93</v>
      </c>
      <c r="E26" s="77">
        <v>93</v>
      </c>
      <c r="F26" s="77">
        <v>93.3</v>
      </c>
      <c r="G26" s="77">
        <v>93.5</v>
      </c>
      <c r="H26" s="33"/>
      <c r="I26" s="33"/>
      <c r="J26" s="77">
        <v>86.9</v>
      </c>
      <c r="K26" s="77">
        <v>88.2</v>
      </c>
      <c r="L26" s="77">
        <v>87.5</v>
      </c>
      <c r="M26" s="77">
        <v>87.8</v>
      </c>
      <c r="N26" s="77">
        <v>88.6</v>
      </c>
      <c r="O26" s="71" t="s">
        <v>41</v>
      </c>
    </row>
    <row r="27" spans="1:15" ht="12.65" customHeight="1" x14ac:dyDescent="0.35">
      <c r="A27" s="108"/>
      <c r="B27" s="60" t="s">
        <v>14</v>
      </c>
      <c r="C27" s="77" t="s">
        <v>104</v>
      </c>
      <c r="D27" s="12" t="s">
        <v>148</v>
      </c>
      <c r="E27" s="12" t="s">
        <v>169</v>
      </c>
      <c r="F27" s="12">
        <v>78.400000000000006</v>
      </c>
      <c r="G27" s="12">
        <v>78.900000000000006</v>
      </c>
      <c r="H27" s="33"/>
      <c r="I27" s="33"/>
      <c r="J27" s="77" t="s">
        <v>118</v>
      </c>
      <c r="K27" s="12" t="s">
        <v>149</v>
      </c>
      <c r="L27" s="12" t="s">
        <v>172</v>
      </c>
      <c r="M27" s="12">
        <v>78.7</v>
      </c>
      <c r="N27" s="12">
        <v>79.7</v>
      </c>
      <c r="O27" s="71" t="s">
        <v>43</v>
      </c>
    </row>
    <row r="28" spans="1:15" ht="12.65" customHeight="1" x14ac:dyDescent="0.35">
      <c r="A28" s="108"/>
      <c r="B28" s="60" t="s">
        <v>15</v>
      </c>
      <c r="C28" s="77">
        <v>81.599999999999994</v>
      </c>
      <c r="D28" s="77">
        <v>81.599999999999994</v>
      </c>
      <c r="E28" s="77">
        <v>82.1</v>
      </c>
      <c r="F28" s="77">
        <v>83.3</v>
      </c>
      <c r="G28" s="77">
        <v>83.6</v>
      </c>
      <c r="H28" s="33"/>
      <c r="I28" s="33"/>
      <c r="J28" s="77">
        <v>84.9</v>
      </c>
      <c r="K28" s="77">
        <v>85.2</v>
      </c>
      <c r="L28" s="77">
        <v>86</v>
      </c>
      <c r="M28" s="77">
        <v>86.4</v>
      </c>
      <c r="N28" s="77">
        <v>86.3</v>
      </c>
      <c r="O28" s="71" t="s">
        <v>44</v>
      </c>
    </row>
    <row r="29" spans="1:15" ht="12.65" customHeight="1" x14ac:dyDescent="0.35">
      <c r="A29" s="108"/>
      <c r="B29" s="60" t="s">
        <v>16</v>
      </c>
      <c r="C29" s="77">
        <v>46.4</v>
      </c>
      <c r="D29" s="77">
        <v>49.1</v>
      </c>
      <c r="E29" s="77">
        <v>51.2</v>
      </c>
      <c r="F29" s="77">
        <v>53.9</v>
      </c>
      <c r="G29" s="77">
        <v>55.8</v>
      </c>
      <c r="H29" s="33"/>
      <c r="I29" s="33"/>
      <c r="J29" s="77">
        <v>45.6</v>
      </c>
      <c r="K29" s="77">
        <v>47.7</v>
      </c>
      <c r="L29" s="77">
        <v>51.1</v>
      </c>
      <c r="M29" s="77">
        <v>54.1</v>
      </c>
      <c r="N29" s="77">
        <v>54.8</v>
      </c>
      <c r="O29" s="71" t="s">
        <v>16</v>
      </c>
    </row>
    <row r="30" spans="1:15" ht="12.65" customHeight="1" x14ac:dyDescent="0.35">
      <c r="A30" s="108"/>
      <c r="B30" s="60" t="s">
        <v>17</v>
      </c>
      <c r="C30" s="77">
        <v>85.1</v>
      </c>
      <c r="D30" s="77">
        <v>85.1</v>
      </c>
      <c r="E30" s="77">
        <v>85.3</v>
      </c>
      <c r="F30" s="77">
        <v>85.6</v>
      </c>
      <c r="G30" s="77">
        <v>85.7</v>
      </c>
      <c r="H30" s="33"/>
      <c r="I30" s="33"/>
      <c r="J30" s="77">
        <v>88.5</v>
      </c>
      <c r="K30" s="77">
        <v>87.9</v>
      </c>
      <c r="L30" s="77">
        <v>87.6</v>
      </c>
      <c r="M30" s="77">
        <v>87.6</v>
      </c>
      <c r="N30" s="77">
        <v>87.6</v>
      </c>
      <c r="O30" s="61" t="s">
        <v>45</v>
      </c>
    </row>
    <row r="31" spans="1:15" ht="12.65" customHeight="1" x14ac:dyDescent="0.35">
      <c r="A31" s="108"/>
      <c r="B31" s="60" t="s">
        <v>18</v>
      </c>
      <c r="C31" s="77">
        <v>91</v>
      </c>
      <c r="D31" s="77">
        <v>91.5</v>
      </c>
      <c r="E31" s="77">
        <v>92.2</v>
      </c>
      <c r="F31" s="77">
        <v>92.7</v>
      </c>
      <c r="G31" s="77">
        <v>93</v>
      </c>
      <c r="H31" s="33"/>
      <c r="I31" s="33"/>
      <c r="J31" s="77">
        <v>90.6</v>
      </c>
      <c r="K31" s="77">
        <v>91.1</v>
      </c>
      <c r="L31" s="77">
        <v>92</v>
      </c>
      <c r="M31" s="77">
        <v>92.1</v>
      </c>
      <c r="N31" s="77">
        <v>92.2</v>
      </c>
      <c r="O31" s="71" t="s">
        <v>46</v>
      </c>
    </row>
    <row r="32" spans="1:15" ht="12.65" customHeight="1" x14ac:dyDescent="0.35">
      <c r="A32" s="108"/>
      <c r="B32" s="60" t="s">
        <v>19</v>
      </c>
      <c r="C32" s="77">
        <v>48.6</v>
      </c>
      <c r="D32" s="77">
        <v>50.5</v>
      </c>
      <c r="E32" s="77">
        <v>52.2</v>
      </c>
      <c r="F32" s="77">
        <v>54.4</v>
      </c>
      <c r="G32" s="77">
        <v>56.3</v>
      </c>
      <c r="H32" s="33"/>
      <c r="I32" s="33"/>
      <c r="J32" s="77">
        <v>41.4</v>
      </c>
      <c r="K32" s="77">
        <v>43</v>
      </c>
      <c r="L32" s="77">
        <v>43.3</v>
      </c>
      <c r="M32" s="77">
        <v>44.8</v>
      </c>
      <c r="N32" s="77">
        <v>47.7</v>
      </c>
      <c r="O32" s="71" t="s">
        <v>47</v>
      </c>
    </row>
    <row r="33" spans="1:16" ht="12.65" customHeight="1" x14ac:dyDescent="0.35">
      <c r="A33" s="108"/>
      <c r="B33" s="60" t="s">
        <v>20</v>
      </c>
      <c r="C33" s="77">
        <v>80.7</v>
      </c>
      <c r="D33" s="77">
        <v>80.8</v>
      </c>
      <c r="E33" s="77">
        <v>81.7</v>
      </c>
      <c r="F33" s="77">
        <v>81.900000000000006</v>
      </c>
      <c r="G33" s="77">
        <v>82.7</v>
      </c>
      <c r="H33" s="33"/>
      <c r="I33" s="33"/>
      <c r="J33" s="77">
        <v>88.7</v>
      </c>
      <c r="K33" s="77">
        <v>88.2</v>
      </c>
      <c r="L33" s="77">
        <v>88.3</v>
      </c>
      <c r="M33" s="77">
        <v>88.7</v>
      </c>
      <c r="N33" s="77">
        <v>88.4</v>
      </c>
      <c r="O33" s="71" t="s">
        <v>48</v>
      </c>
      <c r="P33" s="43"/>
    </row>
    <row r="34" spans="1:16" ht="12.65" customHeight="1" x14ac:dyDescent="0.35">
      <c r="A34" s="108"/>
      <c r="B34" s="60" t="s">
        <v>21</v>
      </c>
      <c r="C34" s="77">
        <v>72.400000000000006</v>
      </c>
      <c r="D34" s="77">
        <v>74.5</v>
      </c>
      <c r="E34" s="77">
        <v>76.099999999999994</v>
      </c>
      <c r="F34" s="77">
        <v>76.8</v>
      </c>
      <c r="G34" s="77">
        <v>77.5</v>
      </c>
      <c r="H34" s="33"/>
      <c r="I34" s="33"/>
      <c r="J34" s="77">
        <v>77.599999999999994</v>
      </c>
      <c r="K34" s="77">
        <v>78.900000000000006</v>
      </c>
      <c r="L34" s="77">
        <v>79.7</v>
      </c>
      <c r="M34" s="77">
        <v>80.099999999999994</v>
      </c>
      <c r="N34" s="77">
        <v>80.5</v>
      </c>
      <c r="O34" s="71" t="s">
        <v>49</v>
      </c>
      <c r="P34" s="43"/>
    </row>
    <row r="35" spans="1:16" ht="12.65" customHeight="1" x14ac:dyDescent="0.35">
      <c r="A35" s="108"/>
      <c r="B35" s="117" t="s">
        <v>75</v>
      </c>
      <c r="C35" s="172">
        <v>90</v>
      </c>
      <c r="D35" s="172">
        <v>90.6</v>
      </c>
      <c r="E35" s="172">
        <v>90.2</v>
      </c>
      <c r="F35" s="172">
        <v>90.7</v>
      </c>
      <c r="G35" s="172">
        <v>90.6</v>
      </c>
      <c r="H35" s="120"/>
      <c r="I35" s="120"/>
      <c r="J35" s="172">
        <v>92.8</v>
      </c>
      <c r="K35" s="172">
        <v>93.1</v>
      </c>
      <c r="L35" s="172">
        <v>92.7</v>
      </c>
      <c r="M35" s="172">
        <v>92.6</v>
      </c>
      <c r="N35" s="172">
        <v>92.1</v>
      </c>
      <c r="O35" s="173" t="s">
        <v>74</v>
      </c>
    </row>
    <row r="36" spans="1:16" ht="12.65" customHeight="1" x14ac:dyDescent="0.35">
      <c r="A36" s="108"/>
      <c r="B36" s="60" t="s">
        <v>22</v>
      </c>
      <c r="C36" s="77">
        <v>85.5</v>
      </c>
      <c r="D36" s="77">
        <v>86</v>
      </c>
      <c r="E36" s="77">
        <v>86.9</v>
      </c>
      <c r="F36" s="77">
        <v>87.4</v>
      </c>
      <c r="G36" s="77">
        <v>88.3</v>
      </c>
      <c r="H36" s="33"/>
      <c r="I36" s="33"/>
      <c r="J36" s="77">
        <v>88</v>
      </c>
      <c r="K36" s="77">
        <v>88.6</v>
      </c>
      <c r="L36" s="77">
        <v>88.9</v>
      </c>
      <c r="M36" s="77">
        <v>88.8</v>
      </c>
      <c r="N36" s="77">
        <v>89.3</v>
      </c>
      <c r="O36" s="71" t="s">
        <v>50</v>
      </c>
    </row>
    <row r="37" spans="1:16" ht="12.65" customHeight="1" x14ac:dyDescent="0.35">
      <c r="A37" s="108"/>
      <c r="B37" s="60" t="s">
        <v>23</v>
      </c>
      <c r="C37" s="77">
        <v>79</v>
      </c>
      <c r="D37" s="77">
        <v>79.3</v>
      </c>
      <c r="E37" s="77">
        <v>80.099999999999994</v>
      </c>
      <c r="F37" s="77">
        <v>80.900000000000006</v>
      </c>
      <c r="G37" s="77">
        <v>81.599999999999994</v>
      </c>
      <c r="H37" s="33"/>
      <c r="I37" s="33"/>
      <c r="J37" s="77">
        <v>80.3</v>
      </c>
      <c r="K37" s="77">
        <v>79.8</v>
      </c>
      <c r="L37" s="77">
        <v>80.099999999999994</v>
      </c>
      <c r="M37" s="77">
        <v>79.900000000000006</v>
      </c>
      <c r="N37" s="77">
        <v>80.599999999999994</v>
      </c>
      <c r="O37" s="71" t="s">
        <v>51</v>
      </c>
    </row>
    <row r="38" spans="1:16" ht="12.65" customHeight="1" x14ac:dyDescent="0.35">
      <c r="A38" s="108"/>
      <c r="B38" s="60" t="s">
        <v>24</v>
      </c>
      <c r="C38" s="77">
        <v>59.6</v>
      </c>
      <c r="D38" s="77">
        <v>60.9</v>
      </c>
      <c r="E38" s="77">
        <v>61.7</v>
      </c>
      <c r="F38" s="77">
        <v>63</v>
      </c>
      <c r="G38" s="77">
        <v>64.3</v>
      </c>
      <c r="H38" s="33"/>
      <c r="I38" s="33"/>
      <c r="J38" s="77">
        <v>55.3</v>
      </c>
      <c r="K38" s="77">
        <v>55.7</v>
      </c>
      <c r="L38" s="77">
        <v>56.5</v>
      </c>
      <c r="M38" s="77">
        <v>57.2</v>
      </c>
      <c r="N38" s="77">
        <v>58.3</v>
      </c>
      <c r="O38" s="71" t="s">
        <v>52</v>
      </c>
    </row>
    <row r="39" spans="1:16" ht="12.65" customHeight="1" x14ac:dyDescent="0.35">
      <c r="A39" s="108"/>
      <c r="B39" s="60" t="s">
        <v>25</v>
      </c>
      <c r="C39" s="77">
        <v>85.5</v>
      </c>
      <c r="D39" s="77">
        <v>85.8</v>
      </c>
      <c r="E39" s="77">
        <v>86.2</v>
      </c>
      <c r="F39" s="77" t="s">
        <v>215</v>
      </c>
      <c r="G39" s="77">
        <v>87.6</v>
      </c>
      <c r="H39" s="33"/>
      <c r="I39" s="33"/>
      <c r="J39" s="77">
        <v>83.2</v>
      </c>
      <c r="K39" s="77">
        <v>84.3</v>
      </c>
      <c r="L39" s="77">
        <v>84.5</v>
      </c>
      <c r="M39" s="77" t="s">
        <v>218</v>
      </c>
      <c r="N39" s="77">
        <v>84.7</v>
      </c>
      <c r="O39" s="71" t="s">
        <v>53</v>
      </c>
    </row>
    <row r="40" spans="1:16" ht="12.65" customHeight="1" x14ac:dyDescent="0.35">
      <c r="A40" s="108"/>
      <c r="B40" s="60" t="s">
        <v>26</v>
      </c>
      <c r="C40" s="77">
        <v>61.8</v>
      </c>
      <c r="D40" s="77">
        <v>62.2</v>
      </c>
      <c r="E40" s="77">
        <v>63</v>
      </c>
      <c r="F40" s="77">
        <v>63.8</v>
      </c>
      <c r="G40" s="77">
        <v>64.5</v>
      </c>
      <c r="H40" s="33"/>
      <c r="I40" s="33"/>
      <c r="J40" s="77">
        <v>58</v>
      </c>
      <c r="K40" s="77">
        <v>58.1</v>
      </c>
      <c r="L40" s="77">
        <v>58.8</v>
      </c>
      <c r="M40" s="77">
        <v>59.7</v>
      </c>
      <c r="N40" s="77">
        <v>59.8</v>
      </c>
      <c r="O40" s="71" t="s">
        <v>54</v>
      </c>
    </row>
    <row r="41" spans="1:16" ht="12.75" customHeight="1" x14ac:dyDescent="0.35">
      <c r="A41" s="108"/>
      <c r="B41" s="275" t="s">
        <v>255</v>
      </c>
      <c r="C41" s="275"/>
      <c r="D41" s="17"/>
      <c r="E41" s="17"/>
      <c r="F41" s="17"/>
      <c r="G41" s="17"/>
      <c r="H41" s="18"/>
      <c r="I41" s="18"/>
      <c r="J41" s="17"/>
      <c r="K41" s="17"/>
      <c r="L41" s="17"/>
      <c r="M41" s="17"/>
      <c r="N41" s="17"/>
      <c r="O41" s="68" t="s">
        <v>256</v>
      </c>
    </row>
    <row r="42" spans="1:16" ht="56.25" customHeight="1" x14ac:dyDescent="0.35">
      <c r="A42" s="108"/>
      <c r="B42" s="98" t="s">
        <v>212</v>
      </c>
      <c r="C42" s="123"/>
      <c r="D42" s="123"/>
      <c r="E42" s="123"/>
      <c r="F42" s="123"/>
      <c r="G42" s="123"/>
      <c r="H42" s="123"/>
      <c r="J42" s="67"/>
      <c r="K42" s="67"/>
      <c r="L42" s="67"/>
      <c r="M42" s="67"/>
      <c r="N42" s="67"/>
      <c r="O42" s="69" t="s">
        <v>211</v>
      </c>
    </row>
  </sheetData>
  <mergeCells count="5">
    <mergeCell ref="B3:B4"/>
    <mergeCell ref="B7:H8"/>
    <mergeCell ref="B41:C41"/>
    <mergeCell ref="J7:M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AH70"/>
  <sheetViews>
    <sheetView view="pageBreakPreview" zoomScale="80" zoomScaleNormal="80" zoomScaleSheetLayoutView="80" workbookViewId="0">
      <selection activeCell="I21" sqref="I21"/>
    </sheetView>
  </sheetViews>
  <sheetFormatPr defaultRowHeight="15" customHeight="1" x14ac:dyDescent="0.35"/>
  <cols>
    <col min="1" max="1" width="1.90625" style="107" customWidth="1"/>
    <col min="2" max="3" width="25.6328125" style="107" customWidth="1"/>
    <col min="4" max="6" width="15" style="107" customWidth="1"/>
    <col min="7" max="7" width="2.6328125" style="107" customWidth="1"/>
    <col min="8" max="8" width="11.36328125" style="107" customWidth="1"/>
    <col min="9" max="9" width="13.36328125" style="107" customWidth="1"/>
    <col min="10" max="10" width="50.6328125" style="107" customWidth="1"/>
    <col min="11" max="15" width="9.36328125" style="107" customWidth="1"/>
    <col min="16" max="16" width="1.6328125" style="107" customWidth="1"/>
    <col min="17" max="18" width="8.81640625" style="142" bestFit="1" customWidth="1"/>
    <col min="19" max="25" width="8.81640625" style="107" bestFit="1" customWidth="1"/>
    <col min="26" max="26" width="16.36328125" style="107" bestFit="1" customWidth="1"/>
    <col min="27" max="29" width="8.81640625" style="107" bestFit="1" customWidth="1"/>
    <col min="30" max="30" width="16.36328125" style="107" bestFit="1" customWidth="1"/>
    <col min="31" max="34" width="8.81640625" style="107" bestFit="1" customWidth="1"/>
    <col min="35" max="16384" width="8.7265625" style="107"/>
  </cols>
  <sheetData>
    <row r="1" spans="1:34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34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34" ht="15" customHeight="1" x14ac:dyDescent="0.35">
      <c r="A3" s="209"/>
      <c r="B3" s="263" t="s">
        <v>110</v>
      </c>
      <c r="C3" s="263"/>
      <c r="D3" s="211"/>
      <c r="E3" s="211"/>
      <c r="F3" s="211"/>
      <c r="G3" s="214"/>
      <c r="H3" s="214"/>
      <c r="I3" s="214"/>
      <c r="J3" s="263" t="s">
        <v>110</v>
      </c>
      <c r="K3" s="263"/>
      <c r="L3" s="263"/>
      <c r="M3" s="263"/>
      <c r="N3" s="263"/>
      <c r="P3" s="211"/>
    </row>
    <row r="4" spans="1:34" ht="15" customHeight="1" x14ac:dyDescent="0.35">
      <c r="A4" s="209"/>
      <c r="B4" s="263"/>
      <c r="C4" s="263"/>
      <c r="D4" s="211"/>
      <c r="E4" s="211"/>
      <c r="F4" s="211"/>
      <c r="G4" s="214"/>
      <c r="H4" s="214"/>
      <c r="I4" s="214"/>
      <c r="J4" s="263"/>
      <c r="K4" s="263"/>
      <c r="L4" s="263"/>
      <c r="M4" s="263"/>
      <c r="N4" s="263"/>
      <c r="P4" s="211"/>
    </row>
    <row r="5" spans="1:34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34" s="144" customFormat="1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143"/>
      <c r="R6" s="143"/>
    </row>
    <row r="7" spans="1:34" ht="15" customHeight="1" x14ac:dyDescent="0.35">
      <c r="A7" s="145"/>
      <c r="B7" s="264" t="s">
        <v>29</v>
      </c>
      <c r="C7" s="264"/>
      <c r="D7" s="146"/>
      <c r="E7" s="146"/>
      <c r="F7" s="146"/>
      <c r="G7" s="146"/>
      <c r="H7" s="146"/>
      <c r="J7" s="268" t="s">
        <v>72</v>
      </c>
      <c r="K7" s="223"/>
      <c r="L7" s="223"/>
      <c r="M7" s="223"/>
      <c r="N7" s="223"/>
      <c r="O7" s="223"/>
    </row>
    <row r="8" spans="1:34" ht="15" customHeight="1" x14ac:dyDescent="0.35">
      <c r="A8" s="145"/>
      <c r="B8" s="264"/>
      <c r="C8" s="264"/>
      <c r="D8" s="146"/>
      <c r="E8" s="146"/>
      <c r="F8" s="146"/>
      <c r="G8" s="146"/>
      <c r="H8" s="146"/>
      <c r="I8" s="147"/>
      <c r="J8" s="264"/>
      <c r="K8" s="224"/>
      <c r="L8" s="224"/>
      <c r="M8" s="224"/>
      <c r="N8" s="224"/>
      <c r="O8" s="224"/>
    </row>
    <row r="9" spans="1:34" ht="15" customHeight="1" x14ac:dyDescent="0.35">
      <c r="A9" s="145"/>
      <c r="B9" s="148"/>
      <c r="C9" s="148"/>
      <c r="D9" s="149" t="s">
        <v>76</v>
      </c>
      <c r="E9" s="150" t="s">
        <v>77</v>
      </c>
      <c r="F9" s="282" t="s">
        <v>82</v>
      </c>
      <c r="G9" s="282"/>
      <c r="H9" s="21"/>
      <c r="I9" s="21"/>
      <c r="J9" s="52"/>
      <c r="K9" s="52"/>
      <c r="L9" s="52"/>
      <c r="M9" s="52"/>
      <c r="N9" s="52"/>
      <c r="O9" s="21"/>
    </row>
    <row r="10" spans="1:34" ht="15" customHeight="1" x14ac:dyDescent="0.35">
      <c r="A10" s="145"/>
      <c r="B10" s="148"/>
      <c r="C10" s="148"/>
      <c r="D10" s="151" t="s">
        <v>70</v>
      </c>
      <c r="E10" s="152" t="s">
        <v>71</v>
      </c>
      <c r="F10" s="280" t="s">
        <v>92</v>
      </c>
      <c r="G10" s="280"/>
      <c r="H10" s="153"/>
      <c r="I10" s="21"/>
      <c r="J10" s="154"/>
      <c r="K10" s="155"/>
      <c r="L10" s="154"/>
      <c r="M10" s="155"/>
      <c r="N10" s="154"/>
      <c r="O10" s="21"/>
      <c r="Q10" s="278"/>
      <c r="R10" s="278"/>
      <c r="S10" s="265"/>
      <c r="T10" s="265"/>
      <c r="U10" s="265"/>
      <c r="V10" s="265"/>
      <c r="W10" s="277"/>
      <c r="X10" s="277"/>
      <c r="Y10" s="277"/>
      <c r="Z10" s="103"/>
      <c r="AA10" s="277"/>
      <c r="AB10" s="277"/>
      <c r="AC10" s="277"/>
      <c r="AD10" s="103"/>
      <c r="AE10" s="277"/>
      <c r="AF10" s="277"/>
      <c r="AG10" s="277"/>
    </row>
    <row r="11" spans="1:34" ht="13.5" customHeight="1" x14ac:dyDescent="0.35">
      <c r="A11" s="145"/>
      <c r="B11" s="259" t="s">
        <v>199</v>
      </c>
      <c r="C11" s="259"/>
      <c r="F11" s="280" t="s">
        <v>91</v>
      </c>
      <c r="G11" s="280"/>
      <c r="H11" s="22"/>
      <c r="I11" s="21"/>
      <c r="J11" s="156"/>
      <c r="K11" s="157"/>
      <c r="L11" s="157"/>
      <c r="M11" s="157"/>
      <c r="N11" s="157"/>
      <c r="O11" s="23"/>
      <c r="Q11" s="158"/>
      <c r="R11" s="158"/>
      <c r="S11" s="141"/>
      <c r="T11" s="141"/>
      <c r="U11" s="141"/>
      <c r="V11" s="141"/>
    </row>
    <row r="12" spans="1:34" ht="12" customHeight="1" x14ac:dyDescent="0.35">
      <c r="A12" s="145"/>
      <c r="B12" s="279" t="s">
        <v>284</v>
      </c>
      <c r="C12" s="279"/>
      <c r="D12" s="9"/>
      <c r="E12" s="9"/>
      <c r="F12" s="9"/>
      <c r="G12" s="9"/>
      <c r="H12" s="9"/>
      <c r="I12" s="9"/>
      <c r="K12" s="24"/>
      <c r="L12" s="24"/>
      <c r="M12" s="24"/>
      <c r="N12" s="24"/>
      <c r="O12" s="25"/>
      <c r="P12" s="43"/>
      <c r="S12" s="134"/>
      <c r="T12" s="134"/>
      <c r="U12" s="134"/>
      <c r="V12" s="134"/>
      <c r="W12" s="15"/>
      <c r="X12" s="15"/>
      <c r="Y12" s="15"/>
      <c r="Z12" s="15"/>
      <c r="AA12" s="15"/>
      <c r="AB12" s="15"/>
      <c r="AC12" s="15"/>
      <c r="AD12" s="15"/>
      <c r="AG12" s="129"/>
      <c r="AH12" s="129"/>
    </row>
    <row r="13" spans="1:34" ht="12" customHeight="1" x14ac:dyDescent="0.35">
      <c r="A13" s="145"/>
      <c r="B13" s="13" t="s">
        <v>98</v>
      </c>
      <c r="C13" s="55" t="s">
        <v>99</v>
      </c>
      <c r="D13" s="83">
        <v>304</v>
      </c>
      <c r="E13" s="83">
        <v>444</v>
      </c>
      <c r="F13" s="84">
        <f>D13/748*100</f>
        <v>40.641711229946523</v>
      </c>
      <c r="G13" s="32"/>
      <c r="H13" s="9"/>
      <c r="I13" s="9"/>
      <c r="J13" s="13"/>
      <c r="K13" s="26"/>
      <c r="L13" s="26"/>
      <c r="M13" s="26"/>
      <c r="N13" s="27"/>
      <c r="O13" s="25"/>
      <c r="P13" s="43"/>
      <c r="S13" s="134"/>
      <c r="T13" s="134"/>
      <c r="U13" s="134"/>
      <c r="V13" s="134"/>
      <c r="W13" s="15"/>
      <c r="X13" s="15"/>
      <c r="Y13" s="15"/>
      <c r="Z13" s="15"/>
      <c r="AA13" s="15"/>
      <c r="AB13" s="15"/>
      <c r="AC13" s="15"/>
      <c r="AD13" s="15"/>
      <c r="AG13" s="129"/>
      <c r="AH13" s="129"/>
    </row>
    <row r="14" spans="1:34" ht="12" customHeight="1" x14ac:dyDescent="0.35">
      <c r="A14" s="145"/>
      <c r="B14" s="13" t="s">
        <v>2</v>
      </c>
      <c r="C14" s="55" t="s">
        <v>30</v>
      </c>
      <c r="D14" s="83">
        <v>8</v>
      </c>
      <c r="E14" s="83">
        <v>13</v>
      </c>
      <c r="F14" s="84">
        <f>D14/21*100</f>
        <v>38.095238095238095</v>
      </c>
      <c r="G14" s="34"/>
      <c r="H14" s="9"/>
      <c r="I14" s="9"/>
      <c r="J14" s="13"/>
      <c r="K14" s="26"/>
      <c r="L14" s="26"/>
      <c r="M14" s="26"/>
      <c r="N14" s="27"/>
      <c r="O14" s="28"/>
      <c r="P14" s="43"/>
      <c r="R14" s="160"/>
      <c r="S14" s="129"/>
      <c r="T14" s="129"/>
      <c r="W14" s="15"/>
      <c r="X14" s="15"/>
      <c r="Y14" s="15"/>
      <c r="Z14" s="15"/>
      <c r="AA14" s="15"/>
      <c r="AB14" s="15"/>
      <c r="AC14" s="15"/>
      <c r="AD14" s="15"/>
      <c r="AG14" s="129"/>
      <c r="AH14" s="129"/>
    </row>
    <row r="15" spans="1:34" ht="12" customHeight="1" x14ac:dyDescent="0.35">
      <c r="A15" s="145"/>
      <c r="B15" s="13" t="s">
        <v>3</v>
      </c>
      <c r="C15" s="55" t="s">
        <v>31</v>
      </c>
      <c r="D15" s="83">
        <v>5</v>
      </c>
      <c r="E15" s="83">
        <v>12</v>
      </c>
      <c r="F15" s="84">
        <f>D15/17*100</f>
        <v>29.411764705882355</v>
      </c>
      <c r="G15" s="32"/>
      <c r="H15" s="9"/>
      <c r="I15" s="9"/>
      <c r="J15" s="13"/>
      <c r="K15" s="23"/>
      <c r="L15" s="23"/>
      <c r="M15" s="23"/>
      <c r="N15" s="27"/>
      <c r="O15" s="23"/>
      <c r="P15" s="43"/>
      <c r="W15" s="15"/>
      <c r="X15" s="15"/>
      <c r="Y15" s="15"/>
      <c r="Z15" s="15"/>
      <c r="AA15" s="15"/>
      <c r="AB15" s="15"/>
      <c r="AC15" s="15"/>
      <c r="AD15" s="15"/>
      <c r="AG15" s="129"/>
      <c r="AH15" s="129"/>
    </row>
    <row r="16" spans="1:34" ht="12" customHeight="1" x14ac:dyDescent="0.35">
      <c r="A16" s="145"/>
      <c r="B16" s="13" t="s">
        <v>4</v>
      </c>
      <c r="C16" s="55" t="s">
        <v>32</v>
      </c>
      <c r="D16" s="83" t="s">
        <v>119</v>
      </c>
      <c r="E16" s="83">
        <v>6</v>
      </c>
      <c r="F16" s="84" t="s">
        <v>119</v>
      </c>
      <c r="G16" s="9"/>
      <c r="H16" s="9"/>
      <c r="I16" s="9"/>
      <c r="J16" s="13"/>
      <c r="K16" s="26"/>
      <c r="L16" s="26"/>
      <c r="M16" s="26"/>
      <c r="N16" s="26"/>
      <c r="O16" s="29"/>
      <c r="P16" s="43"/>
      <c r="Q16" s="159"/>
      <c r="R16" s="159"/>
      <c r="S16" s="134"/>
      <c r="T16" s="134"/>
      <c r="W16" s="15"/>
      <c r="X16" s="15"/>
      <c r="Y16" s="15"/>
      <c r="Z16" s="15"/>
      <c r="AA16" s="15"/>
      <c r="AB16" s="15"/>
      <c r="AC16" s="15"/>
      <c r="AD16" s="15"/>
      <c r="AG16" s="129"/>
      <c r="AH16" s="129"/>
    </row>
    <row r="17" spans="1:34" ht="12" customHeight="1" x14ac:dyDescent="0.35">
      <c r="A17" s="145"/>
      <c r="B17" s="13" t="s">
        <v>57</v>
      </c>
      <c r="C17" s="55" t="s">
        <v>33</v>
      </c>
      <c r="D17" s="85">
        <v>7</v>
      </c>
      <c r="E17" s="85">
        <v>14</v>
      </c>
      <c r="F17" s="84">
        <f>D17/21*100</f>
        <v>33.333333333333329</v>
      </c>
      <c r="G17" s="35"/>
      <c r="H17" s="9"/>
      <c r="I17" s="9"/>
      <c r="J17" s="13"/>
      <c r="K17" s="26"/>
      <c r="L17" s="26"/>
      <c r="M17" s="26"/>
      <c r="N17" s="27"/>
      <c r="O17" s="28"/>
      <c r="P17" s="43"/>
      <c r="Q17" s="159"/>
      <c r="R17" s="159"/>
      <c r="S17" s="134"/>
      <c r="T17" s="134"/>
      <c r="W17" s="15"/>
      <c r="X17" s="15"/>
      <c r="Y17" s="15"/>
      <c r="Z17" s="15"/>
      <c r="AA17" s="15"/>
      <c r="AB17" s="15"/>
      <c r="AC17" s="15"/>
      <c r="AD17" s="15"/>
      <c r="AG17" s="129"/>
      <c r="AH17" s="129"/>
    </row>
    <row r="18" spans="1:34" ht="12" customHeight="1" x14ac:dyDescent="0.35">
      <c r="A18" s="145"/>
      <c r="B18" s="13" t="s">
        <v>5</v>
      </c>
      <c r="C18" s="55" t="s">
        <v>34</v>
      </c>
      <c r="D18" s="85">
        <v>6</v>
      </c>
      <c r="E18" s="85">
        <v>7</v>
      </c>
      <c r="F18" s="84">
        <f>D18/13*100</f>
        <v>46.153846153846153</v>
      </c>
      <c r="G18" s="35"/>
      <c r="H18" s="9"/>
      <c r="I18" s="9"/>
      <c r="J18" s="13"/>
      <c r="K18" s="26"/>
      <c r="L18" s="26"/>
      <c r="M18" s="26"/>
      <c r="N18" s="26"/>
      <c r="O18" s="25"/>
      <c r="P18" s="43"/>
      <c r="W18" s="15"/>
      <c r="X18" s="15"/>
      <c r="Y18" s="15"/>
      <c r="Z18" s="15"/>
      <c r="AA18" s="15"/>
      <c r="AB18" s="15"/>
      <c r="AC18" s="15"/>
      <c r="AD18" s="15"/>
      <c r="AG18" s="129"/>
      <c r="AH18" s="129"/>
    </row>
    <row r="19" spans="1:34" ht="12" customHeight="1" x14ac:dyDescent="0.35">
      <c r="A19" s="145"/>
      <c r="B19" s="13" t="s">
        <v>6</v>
      </c>
      <c r="C19" s="55" t="s">
        <v>35</v>
      </c>
      <c r="D19" s="86">
        <v>2</v>
      </c>
      <c r="E19" s="85">
        <v>4</v>
      </c>
      <c r="F19" s="84">
        <f>D19/6*100</f>
        <v>33.333333333333329</v>
      </c>
      <c r="G19" s="36"/>
      <c r="H19" s="9"/>
      <c r="I19" s="9"/>
      <c r="J19" s="13"/>
      <c r="K19" s="26"/>
      <c r="L19" s="26"/>
      <c r="M19" s="26"/>
      <c r="N19" s="26"/>
      <c r="O19" s="29"/>
      <c r="P19" s="43"/>
      <c r="Q19" s="159"/>
      <c r="R19" s="159"/>
      <c r="S19" s="134"/>
      <c r="T19" s="134"/>
      <c r="W19" s="15"/>
      <c r="X19" s="15"/>
      <c r="Y19" s="15"/>
      <c r="Z19" s="15"/>
      <c r="AA19" s="15"/>
      <c r="AB19" s="15"/>
      <c r="AC19" s="15"/>
      <c r="AD19" s="15"/>
      <c r="AG19" s="129"/>
      <c r="AH19" s="129"/>
    </row>
    <row r="20" spans="1:34" ht="12" customHeight="1" x14ac:dyDescent="0.35">
      <c r="A20" s="145"/>
      <c r="B20" s="13" t="s">
        <v>7</v>
      </c>
      <c r="C20" s="55" t="s">
        <v>36</v>
      </c>
      <c r="D20" s="85">
        <v>7</v>
      </c>
      <c r="E20" s="85">
        <v>6</v>
      </c>
      <c r="F20" s="84">
        <f>D20/13*100</f>
        <v>53.846153846153847</v>
      </c>
      <c r="G20" s="35"/>
      <c r="H20" s="9"/>
      <c r="I20" s="9"/>
      <c r="J20" s="13"/>
      <c r="K20" s="26"/>
      <c r="L20" s="26"/>
      <c r="N20" s="26"/>
      <c r="O20" s="29"/>
      <c r="P20" s="43"/>
      <c r="Q20" s="159"/>
      <c r="R20" s="159"/>
      <c r="S20" s="134"/>
      <c r="T20" s="134"/>
      <c r="W20" s="15"/>
      <c r="X20" s="15"/>
      <c r="Y20" s="15"/>
      <c r="Z20" s="15"/>
      <c r="AA20" s="15"/>
      <c r="AB20" s="15"/>
      <c r="AC20" s="15"/>
      <c r="AD20" s="15"/>
      <c r="AG20" s="129"/>
      <c r="AH20" s="129"/>
    </row>
    <row r="21" spans="1:34" ht="12" customHeight="1" x14ac:dyDescent="0.35">
      <c r="A21" s="145"/>
      <c r="B21" s="13" t="s">
        <v>8</v>
      </c>
      <c r="C21" s="55" t="s">
        <v>37</v>
      </c>
      <c r="D21" s="86">
        <v>37</v>
      </c>
      <c r="E21" s="85">
        <v>37</v>
      </c>
      <c r="F21" s="84">
        <f>D21/74*100</f>
        <v>50</v>
      </c>
      <c r="G21" s="35"/>
      <c r="H21" s="9"/>
      <c r="I21" s="9"/>
      <c r="J21" s="226" t="s">
        <v>0</v>
      </c>
      <c r="K21" s="26"/>
      <c r="L21" s="26"/>
      <c r="M21" s="26"/>
      <c r="N21" s="26"/>
      <c r="O21" s="30"/>
      <c r="P21" s="43"/>
      <c r="W21" s="15"/>
      <c r="X21" s="15"/>
      <c r="Y21" s="15"/>
      <c r="Z21" s="15"/>
      <c r="AA21" s="15"/>
      <c r="AB21" s="15"/>
      <c r="AC21" s="15"/>
      <c r="AD21" s="15"/>
      <c r="AG21" s="129"/>
      <c r="AH21" s="129"/>
    </row>
    <row r="22" spans="1:34" ht="12" customHeight="1" x14ac:dyDescent="0.35">
      <c r="A22" s="145"/>
      <c r="B22" s="13" t="s">
        <v>9</v>
      </c>
      <c r="C22" s="55" t="s">
        <v>38</v>
      </c>
      <c r="D22" s="85">
        <v>5</v>
      </c>
      <c r="E22" s="85">
        <v>16</v>
      </c>
      <c r="F22" s="84">
        <f>D22/21*100</f>
        <v>23.809523809523807</v>
      </c>
      <c r="G22" s="35"/>
      <c r="H22" s="9"/>
      <c r="I22" s="9"/>
      <c r="J22" s="13"/>
      <c r="K22" s="26"/>
      <c r="L22" s="26"/>
      <c r="M22" s="26"/>
      <c r="N22" s="26"/>
      <c r="O22" s="29"/>
      <c r="P22" s="43"/>
      <c r="W22" s="15"/>
      <c r="X22" s="15"/>
      <c r="Y22" s="15"/>
      <c r="Z22" s="15"/>
      <c r="AA22" s="15"/>
      <c r="AB22" s="15"/>
      <c r="AC22" s="15"/>
      <c r="AD22" s="15"/>
      <c r="AG22" s="129"/>
      <c r="AH22" s="129"/>
    </row>
    <row r="23" spans="1:34" ht="12" customHeight="1" x14ac:dyDescent="0.35">
      <c r="A23" s="145"/>
      <c r="B23" s="13" t="s">
        <v>10</v>
      </c>
      <c r="C23" s="55" t="s">
        <v>39</v>
      </c>
      <c r="D23" s="85">
        <v>13</v>
      </c>
      <c r="E23" s="85">
        <v>13</v>
      </c>
      <c r="F23" s="94">
        <f>D23/26*100</f>
        <v>50</v>
      </c>
      <c r="G23" s="35"/>
      <c r="H23" s="9"/>
      <c r="I23" s="9"/>
      <c r="J23" s="13"/>
      <c r="K23" s="26"/>
      <c r="L23" s="26"/>
      <c r="M23" s="26"/>
      <c r="N23" s="26"/>
      <c r="O23" s="29"/>
      <c r="P23" s="43"/>
      <c r="W23" s="15"/>
      <c r="X23" s="15"/>
      <c r="Y23" s="15"/>
      <c r="Z23" s="15"/>
      <c r="AA23" s="15"/>
      <c r="AB23" s="15"/>
      <c r="AC23" s="15"/>
      <c r="AD23" s="15"/>
      <c r="AG23" s="129"/>
      <c r="AH23" s="129"/>
    </row>
    <row r="24" spans="1:34" ht="12" customHeight="1" x14ac:dyDescent="0.35">
      <c r="A24" s="145"/>
      <c r="B24" s="13" t="s">
        <v>96</v>
      </c>
      <c r="C24" s="55" t="s">
        <v>97</v>
      </c>
      <c r="D24" s="85">
        <v>4</v>
      </c>
      <c r="E24" s="85">
        <v>7</v>
      </c>
      <c r="F24" s="84">
        <f>D24/11*100</f>
        <v>36.363636363636367</v>
      </c>
      <c r="G24" s="35"/>
      <c r="H24" s="9"/>
      <c r="I24" s="9"/>
      <c r="J24" s="13"/>
      <c r="K24" s="26"/>
      <c r="L24" s="26"/>
      <c r="M24" s="26"/>
      <c r="N24" s="26"/>
      <c r="O24" s="29"/>
      <c r="P24" s="43"/>
      <c r="W24" s="15"/>
      <c r="X24" s="15"/>
      <c r="Y24" s="15"/>
      <c r="Z24" s="15"/>
      <c r="AA24" s="15"/>
      <c r="AB24" s="15"/>
      <c r="AC24" s="15"/>
      <c r="AD24" s="15"/>
      <c r="AG24" s="129"/>
      <c r="AH24" s="129"/>
    </row>
    <row r="25" spans="1:34" ht="12" customHeight="1" x14ac:dyDescent="0.35">
      <c r="A25" s="145"/>
      <c r="B25" s="13" t="s">
        <v>11</v>
      </c>
      <c r="C25" s="55" t="s">
        <v>40</v>
      </c>
      <c r="D25" s="85">
        <v>5</v>
      </c>
      <c r="E25" s="85">
        <v>6</v>
      </c>
      <c r="F25" s="84">
        <f>D25/11*100</f>
        <v>45.454545454545453</v>
      </c>
      <c r="G25" s="35"/>
      <c r="H25" s="9"/>
      <c r="I25" s="9"/>
      <c r="J25" s="13"/>
      <c r="K25" s="26"/>
      <c r="L25" s="26"/>
      <c r="M25" s="26"/>
      <c r="N25" s="26"/>
      <c r="O25" s="29"/>
      <c r="P25" s="43"/>
      <c r="W25" s="15"/>
      <c r="X25" s="15"/>
      <c r="Y25" s="15"/>
      <c r="Z25" s="15"/>
      <c r="AA25" s="15"/>
      <c r="AB25" s="15"/>
      <c r="AC25" s="15"/>
      <c r="AD25" s="15"/>
      <c r="AG25" s="129"/>
      <c r="AH25" s="129"/>
    </row>
    <row r="26" spans="1:34" ht="12" customHeight="1" x14ac:dyDescent="0.35">
      <c r="A26" s="145"/>
      <c r="B26" s="13" t="s">
        <v>12</v>
      </c>
      <c r="C26" s="55" t="s">
        <v>42</v>
      </c>
      <c r="D26" s="85">
        <v>3</v>
      </c>
      <c r="E26" s="85">
        <v>8</v>
      </c>
      <c r="F26" s="84">
        <f>D26/11*100</f>
        <v>27.27272727272727</v>
      </c>
      <c r="G26" s="35"/>
      <c r="H26" s="9"/>
      <c r="I26" s="9"/>
      <c r="J26" s="13"/>
      <c r="K26" s="26"/>
      <c r="L26" s="26"/>
      <c r="M26" s="26"/>
      <c r="N26" s="26"/>
      <c r="O26" s="29"/>
      <c r="P26" s="43"/>
      <c r="W26" s="15"/>
      <c r="X26" s="15"/>
      <c r="Y26" s="15"/>
      <c r="Z26" s="15"/>
      <c r="AA26" s="15"/>
      <c r="AB26" s="15"/>
      <c r="AC26" s="15"/>
      <c r="AD26" s="15"/>
      <c r="AG26" s="129"/>
      <c r="AH26" s="129"/>
    </row>
    <row r="27" spans="1:34" ht="12" customHeight="1" x14ac:dyDescent="0.35">
      <c r="A27" s="145"/>
      <c r="B27" s="13" t="s">
        <v>13</v>
      </c>
      <c r="C27" s="55" t="s">
        <v>41</v>
      </c>
      <c r="D27" s="85">
        <v>4</v>
      </c>
      <c r="E27" s="85">
        <v>4</v>
      </c>
      <c r="F27" s="84">
        <f>D27/8*100</f>
        <v>50</v>
      </c>
      <c r="G27" s="35"/>
      <c r="H27" s="9"/>
      <c r="I27" s="9"/>
      <c r="J27" s="13"/>
      <c r="K27" s="26"/>
      <c r="L27" s="26"/>
      <c r="M27" s="26"/>
      <c r="N27" s="26"/>
      <c r="O27" s="29"/>
      <c r="P27" s="43"/>
      <c r="W27" s="15"/>
      <c r="X27" s="15"/>
      <c r="Y27" s="15"/>
      <c r="Z27" s="15"/>
      <c r="AA27" s="15"/>
      <c r="AB27" s="15"/>
      <c r="AC27" s="15"/>
      <c r="AD27" s="15"/>
      <c r="AG27" s="129"/>
      <c r="AH27" s="129"/>
    </row>
    <row r="28" spans="1:34" ht="12" customHeight="1" x14ac:dyDescent="0.35">
      <c r="A28" s="145"/>
      <c r="B28" s="13" t="s">
        <v>14</v>
      </c>
      <c r="C28" s="55" t="s">
        <v>43</v>
      </c>
      <c r="D28" s="85">
        <v>3</v>
      </c>
      <c r="E28" s="85">
        <v>3</v>
      </c>
      <c r="F28" s="84">
        <f>D28/6*100</f>
        <v>50</v>
      </c>
      <c r="G28" s="35"/>
      <c r="H28" s="9"/>
      <c r="I28" s="9"/>
      <c r="J28" s="13"/>
      <c r="K28" s="26"/>
      <c r="L28" s="26"/>
      <c r="M28" s="26"/>
      <c r="N28" s="27"/>
      <c r="O28" s="29"/>
      <c r="P28" s="43"/>
      <c r="W28" s="15"/>
      <c r="X28" s="15"/>
      <c r="Y28" s="15"/>
      <c r="Z28" s="15"/>
      <c r="AA28" s="15"/>
      <c r="AB28" s="15"/>
      <c r="AC28" s="15"/>
      <c r="AD28" s="15"/>
      <c r="AG28" s="129"/>
      <c r="AH28" s="129"/>
    </row>
    <row r="29" spans="1:34" ht="12" customHeight="1" x14ac:dyDescent="0.35">
      <c r="A29" s="145"/>
      <c r="B29" s="13" t="s">
        <v>15</v>
      </c>
      <c r="C29" s="55" t="s">
        <v>44</v>
      </c>
      <c r="D29" s="85">
        <v>8</v>
      </c>
      <c r="E29" s="85">
        <v>13</v>
      </c>
      <c r="F29" s="84">
        <f>D29/21*100</f>
        <v>38.095238095238095</v>
      </c>
      <c r="G29" s="15"/>
      <c r="H29" s="9"/>
      <c r="I29" s="9"/>
      <c r="J29" s="13"/>
      <c r="K29" s="26"/>
      <c r="L29" s="26"/>
      <c r="M29" s="26"/>
      <c r="N29" s="27"/>
      <c r="O29" s="29"/>
      <c r="P29" s="43"/>
      <c r="W29" s="15"/>
      <c r="X29" s="15"/>
      <c r="Y29" s="15"/>
      <c r="Z29" s="15"/>
      <c r="AA29" s="15"/>
      <c r="AB29" s="15"/>
      <c r="AC29" s="15"/>
      <c r="AD29" s="15"/>
      <c r="AG29" s="129"/>
      <c r="AH29" s="129"/>
    </row>
    <row r="30" spans="1:34" ht="12" customHeight="1" x14ac:dyDescent="0.35">
      <c r="A30" s="145"/>
      <c r="B30" s="13" t="s">
        <v>16</v>
      </c>
      <c r="C30" s="55" t="s">
        <v>16</v>
      </c>
      <c r="D30" s="85">
        <v>3</v>
      </c>
      <c r="E30" s="85">
        <v>3</v>
      </c>
      <c r="F30" s="84">
        <f>D30/6*100</f>
        <v>50</v>
      </c>
      <c r="G30" s="15"/>
      <c r="H30" s="9"/>
      <c r="I30" s="9"/>
      <c r="J30" s="13"/>
      <c r="K30" s="26"/>
      <c r="L30" s="26"/>
      <c r="M30" s="26"/>
      <c r="N30" s="31"/>
      <c r="O30" s="29"/>
      <c r="P30" s="43"/>
      <c r="W30" s="15"/>
      <c r="X30" s="15"/>
      <c r="Y30" s="15"/>
      <c r="Z30" s="15"/>
      <c r="AA30" s="15"/>
      <c r="AB30" s="15"/>
      <c r="AC30" s="15"/>
      <c r="AD30" s="15"/>
      <c r="AG30" s="129"/>
      <c r="AH30" s="129"/>
    </row>
    <row r="31" spans="1:34" ht="12" customHeight="1" x14ac:dyDescent="0.35">
      <c r="A31" s="145"/>
      <c r="B31" s="13" t="s">
        <v>17</v>
      </c>
      <c r="C31" s="56" t="s">
        <v>45</v>
      </c>
      <c r="D31" s="85">
        <v>35</v>
      </c>
      <c r="E31" s="85">
        <v>61</v>
      </c>
      <c r="F31" s="84">
        <f>D31/96*100</f>
        <v>36.458333333333329</v>
      </c>
      <c r="G31" s="15"/>
      <c r="H31" s="9"/>
      <c r="I31" s="9"/>
      <c r="J31" s="14"/>
      <c r="K31" s="23"/>
      <c r="L31" s="1"/>
      <c r="M31" s="1"/>
      <c r="N31" s="1"/>
      <c r="O31" s="1"/>
      <c r="P31" s="43"/>
      <c r="W31" s="15"/>
      <c r="X31" s="15"/>
      <c r="Y31" s="15"/>
      <c r="Z31" s="15"/>
      <c r="AA31" s="15"/>
      <c r="AB31" s="15"/>
      <c r="AC31" s="15"/>
      <c r="AD31" s="15"/>
      <c r="AG31" s="129"/>
      <c r="AH31" s="129"/>
    </row>
    <row r="32" spans="1:34" ht="12" customHeight="1" x14ac:dyDescent="0.35">
      <c r="A32" s="145"/>
      <c r="B32" s="13" t="s">
        <v>18</v>
      </c>
      <c r="C32" s="55" t="s">
        <v>46</v>
      </c>
      <c r="D32" s="83">
        <v>18</v>
      </c>
      <c r="E32" s="83">
        <v>33</v>
      </c>
      <c r="F32" s="84">
        <f>D32/51*100</f>
        <v>35.294117647058826</v>
      </c>
      <c r="G32" s="9"/>
      <c r="H32" s="9"/>
      <c r="I32" s="9"/>
      <c r="J32" s="13"/>
      <c r="K32" s="1"/>
      <c r="L32" s="1"/>
      <c r="M32" s="1"/>
      <c r="N32" s="1"/>
      <c r="O32" s="1"/>
      <c r="P32" s="43"/>
      <c r="W32" s="15"/>
      <c r="X32" s="15"/>
      <c r="Y32" s="15"/>
      <c r="Z32" s="15"/>
      <c r="AA32" s="15"/>
      <c r="AB32" s="15"/>
      <c r="AC32" s="15"/>
      <c r="AD32" s="15"/>
      <c r="AG32" s="129"/>
      <c r="AH32" s="129"/>
    </row>
    <row r="33" spans="1:34" ht="12" customHeight="1" x14ac:dyDescent="0.35">
      <c r="A33" s="145"/>
      <c r="B33" s="13" t="s">
        <v>19</v>
      </c>
      <c r="C33" s="55" t="s">
        <v>47</v>
      </c>
      <c r="D33" s="83">
        <v>10</v>
      </c>
      <c r="E33" s="83">
        <v>11</v>
      </c>
      <c r="F33" s="84">
        <f>D33/21*100</f>
        <v>47.619047619047613</v>
      </c>
      <c r="G33" s="9"/>
      <c r="H33" s="9"/>
      <c r="I33" s="9"/>
      <c r="J33" s="13"/>
      <c r="K33" s="281"/>
      <c r="L33" s="281"/>
      <c r="M33" s="281"/>
      <c r="N33" s="281"/>
      <c r="O33" s="281"/>
      <c r="P33" s="43"/>
      <c r="W33" s="15"/>
      <c r="X33" s="15"/>
      <c r="Y33" s="15"/>
      <c r="Z33" s="15"/>
      <c r="AA33" s="15"/>
      <c r="AB33" s="15"/>
      <c r="AC33" s="15"/>
      <c r="AD33" s="15"/>
      <c r="AG33" s="129"/>
      <c r="AH33" s="129"/>
    </row>
    <row r="34" spans="1:34" ht="12" customHeight="1" x14ac:dyDescent="0.35">
      <c r="A34" s="145"/>
      <c r="B34" s="13" t="s">
        <v>20</v>
      </c>
      <c r="C34" s="55" t="s">
        <v>48</v>
      </c>
      <c r="D34" s="83">
        <v>9</v>
      </c>
      <c r="E34" s="83">
        <v>9</v>
      </c>
      <c r="F34" s="84">
        <f>D34/18*100</f>
        <v>50</v>
      </c>
      <c r="G34" s="9"/>
      <c r="H34" s="9"/>
      <c r="I34" s="9"/>
      <c r="J34" s="13"/>
      <c r="K34" s="281"/>
      <c r="L34" s="281"/>
      <c r="M34" s="281"/>
      <c r="N34" s="281"/>
      <c r="O34" s="281"/>
      <c r="P34" s="43"/>
      <c r="W34" s="125"/>
      <c r="X34" s="125"/>
      <c r="Y34" s="125"/>
      <c r="Z34" s="125"/>
      <c r="AA34" s="125"/>
      <c r="AB34" s="125"/>
      <c r="AC34" s="125"/>
      <c r="AD34" s="125"/>
      <c r="AE34" s="132"/>
      <c r="AF34" s="132"/>
      <c r="AG34" s="129"/>
      <c r="AH34" s="129"/>
    </row>
    <row r="35" spans="1:34" ht="12" customHeight="1" x14ac:dyDescent="0.35">
      <c r="A35" s="142"/>
      <c r="B35" s="13" t="s">
        <v>21</v>
      </c>
      <c r="C35" s="55" t="s">
        <v>49</v>
      </c>
      <c r="D35" s="83">
        <v>7</v>
      </c>
      <c r="E35" s="83">
        <v>25</v>
      </c>
      <c r="F35" s="84">
        <f>D35/32*100</f>
        <v>21.875</v>
      </c>
      <c r="G35" s="9"/>
      <c r="H35" s="9"/>
      <c r="I35" s="9"/>
      <c r="J35" s="13"/>
      <c r="K35" s="21"/>
      <c r="L35" s="21"/>
      <c r="M35" s="21"/>
      <c r="N35" s="21"/>
      <c r="O35" s="21"/>
      <c r="W35" s="15"/>
      <c r="X35" s="15"/>
      <c r="Y35" s="15"/>
      <c r="Z35" s="15"/>
      <c r="AA35" s="15"/>
      <c r="AB35" s="15"/>
      <c r="AC35" s="15"/>
      <c r="AD35" s="15"/>
      <c r="AG35" s="129"/>
      <c r="AH35" s="129"/>
    </row>
    <row r="36" spans="1:34" ht="12" customHeight="1" x14ac:dyDescent="0.35">
      <c r="A36" s="142"/>
      <c r="B36" s="126" t="s">
        <v>73</v>
      </c>
      <c r="C36" s="127" t="s">
        <v>74</v>
      </c>
      <c r="D36" s="161">
        <v>2</v>
      </c>
      <c r="E36" s="161">
        <v>11</v>
      </c>
      <c r="F36" s="162">
        <f>D36/13*100</f>
        <v>15.384615384615385</v>
      </c>
      <c r="G36" s="122"/>
      <c r="H36" s="122"/>
      <c r="I36" s="122"/>
      <c r="J36" s="126"/>
      <c r="K36" s="21"/>
      <c r="L36" s="21"/>
      <c r="M36" s="21"/>
      <c r="N36" s="21"/>
      <c r="O36" s="21"/>
      <c r="W36" s="15"/>
      <c r="X36" s="15"/>
      <c r="Y36" s="15"/>
      <c r="Z36" s="15"/>
      <c r="AA36" s="15"/>
      <c r="AB36" s="15"/>
      <c r="AC36" s="15"/>
      <c r="AD36" s="15"/>
      <c r="AG36" s="129"/>
      <c r="AH36" s="129"/>
    </row>
    <row r="37" spans="1:34" ht="12" customHeight="1" x14ac:dyDescent="0.35">
      <c r="A37" s="142"/>
      <c r="B37" s="13" t="s">
        <v>22</v>
      </c>
      <c r="C37" s="55" t="s">
        <v>50</v>
      </c>
      <c r="D37" s="83">
        <v>4</v>
      </c>
      <c r="E37" s="83">
        <v>4</v>
      </c>
      <c r="F37" s="84">
        <f>D37/8*100</f>
        <v>50</v>
      </c>
      <c r="G37" s="9"/>
      <c r="H37" s="9"/>
      <c r="I37" s="9"/>
      <c r="J37" s="13"/>
      <c r="K37" s="21"/>
      <c r="L37" s="21"/>
      <c r="M37" s="21"/>
      <c r="N37" s="21"/>
      <c r="O37" s="21"/>
      <c r="W37" s="15"/>
      <c r="X37" s="15"/>
      <c r="Y37" s="15"/>
      <c r="Z37" s="15"/>
      <c r="AA37" s="15"/>
      <c r="AB37" s="15"/>
      <c r="AC37" s="15"/>
      <c r="AD37" s="15"/>
      <c r="AG37" s="129"/>
      <c r="AH37" s="129"/>
    </row>
    <row r="38" spans="1:34" ht="12" customHeight="1" x14ac:dyDescent="0.35">
      <c r="A38" s="142"/>
      <c r="B38" s="13" t="s">
        <v>23</v>
      </c>
      <c r="C38" s="55" t="s">
        <v>51</v>
      </c>
      <c r="D38" s="83">
        <v>34</v>
      </c>
      <c r="E38" s="83">
        <v>39</v>
      </c>
      <c r="F38" s="84">
        <f>D38/73*100</f>
        <v>46.575342465753423</v>
      </c>
      <c r="G38" s="9"/>
      <c r="H38" s="9"/>
      <c r="I38" s="9"/>
      <c r="J38" s="13"/>
      <c r="K38" s="21"/>
      <c r="L38" s="21"/>
      <c r="M38" s="21"/>
      <c r="N38" s="21"/>
      <c r="O38" s="21"/>
      <c r="W38" s="15"/>
      <c r="X38" s="15"/>
      <c r="Y38" s="15"/>
      <c r="Z38" s="15"/>
      <c r="AA38" s="15"/>
      <c r="AB38" s="15"/>
      <c r="AC38" s="15"/>
      <c r="AD38" s="15"/>
      <c r="AG38" s="129"/>
      <c r="AH38" s="129"/>
    </row>
    <row r="39" spans="1:34" ht="12" customHeight="1" x14ac:dyDescent="0.35">
      <c r="A39" s="142"/>
      <c r="B39" s="13" t="s">
        <v>24</v>
      </c>
      <c r="C39" s="55" t="s">
        <v>52</v>
      </c>
      <c r="D39" s="83">
        <v>24</v>
      </c>
      <c r="E39" s="83">
        <v>27</v>
      </c>
      <c r="F39" s="84">
        <f>D39/51*100</f>
        <v>47.058823529411761</v>
      </c>
      <c r="G39" s="9"/>
      <c r="H39" s="9"/>
      <c r="I39" s="9"/>
      <c r="J39" s="13"/>
      <c r="K39" s="21"/>
      <c r="L39" s="21"/>
      <c r="M39" s="21"/>
      <c r="N39" s="21"/>
      <c r="O39" s="21"/>
      <c r="W39" s="15"/>
      <c r="X39" s="15"/>
      <c r="Y39" s="15"/>
      <c r="Z39" s="15"/>
      <c r="AA39" s="15"/>
      <c r="AB39" s="15"/>
      <c r="AC39" s="15"/>
      <c r="AD39" s="15"/>
      <c r="AG39" s="129"/>
      <c r="AH39" s="129"/>
    </row>
    <row r="40" spans="1:34" ht="12" customHeight="1" x14ac:dyDescent="0.35">
      <c r="A40" s="142"/>
      <c r="B40" s="13" t="s">
        <v>25</v>
      </c>
      <c r="C40" s="55" t="s">
        <v>53</v>
      </c>
      <c r="D40" s="83">
        <v>11</v>
      </c>
      <c r="E40" s="83">
        <v>9</v>
      </c>
      <c r="F40" s="84">
        <f>D40/20*100</f>
        <v>55.000000000000007</v>
      </c>
      <c r="G40" s="9"/>
      <c r="H40" s="9"/>
      <c r="I40" s="9"/>
      <c r="J40" s="13"/>
      <c r="K40" s="21"/>
      <c r="L40" s="21"/>
      <c r="M40" s="21"/>
      <c r="N40" s="21"/>
      <c r="O40" s="21"/>
      <c r="W40" s="163"/>
      <c r="X40" s="163"/>
      <c r="Y40" s="163"/>
      <c r="Z40" s="163"/>
      <c r="AA40" s="163"/>
      <c r="AB40" s="163"/>
      <c r="AC40" s="163"/>
      <c r="AD40" s="163"/>
      <c r="AE40" s="132"/>
      <c r="AF40" s="132"/>
      <c r="AG40" s="163"/>
      <c r="AH40" s="163"/>
    </row>
    <row r="41" spans="1:34" ht="12" customHeight="1" x14ac:dyDescent="0.35">
      <c r="A41" s="142"/>
      <c r="B41" s="48" t="s">
        <v>26</v>
      </c>
      <c r="C41" s="57" t="s">
        <v>54</v>
      </c>
      <c r="D41" s="87">
        <v>30</v>
      </c>
      <c r="E41" s="83">
        <v>43</v>
      </c>
      <c r="F41" s="88">
        <f>D41/73*100</f>
        <v>41.095890410958901</v>
      </c>
      <c r="G41" s="9"/>
      <c r="H41" s="9"/>
      <c r="I41" s="9"/>
      <c r="J41" s="13"/>
      <c r="K41" s="21"/>
      <c r="L41" s="21"/>
      <c r="M41" s="21"/>
      <c r="N41" s="21"/>
      <c r="O41" s="21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</row>
    <row r="42" spans="1:34" ht="12.75" customHeight="1" x14ac:dyDescent="0.35">
      <c r="A42" s="142"/>
      <c r="B42" s="275" t="s">
        <v>151</v>
      </c>
      <c r="C42" s="275"/>
      <c r="D42" s="76"/>
      <c r="E42" s="76"/>
      <c r="F42" s="129"/>
      <c r="H42" s="9"/>
      <c r="I42" s="9"/>
      <c r="J42" s="13"/>
      <c r="N42" s="21"/>
      <c r="O42" s="104"/>
    </row>
    <row r="43" spans="1:34" ht="39.75" customHeight="1" x14ac:dyDescent="0.35">
      <c r="A43" s="142"/>
      <c r="B43" s="64" t="s">
        <v>152</v>
      </c>
      <c r="H43" s="9"/>
      <c r="I43" s="9"/>
      <c r="J43" s="48"/>
      <c r="K43" s="21"/>
      <c r="L43" s="21"/>
      <c r="M43" s="21"/>
      <c r="N43" s="21"/>
      <c r="O43" s="21"/>
    </row>
    <row r="44" spans="1:34" ht="15" customHeight="1" x14ac:dyDescent="0.35">
      <c r="B44" s="165"/>
      <c r="C44" s="165"/>
      <c r="D44" s="129"/>
      <c r="E44" s="129"/>
    </row>
    <row r="45" spans="1:34" ht="15" customHeight="1" x14ac:dyDescent="0.35">
      <c r="B45" s="47"/>
      <c r="C45" s="47"/>
      <c r="J45" s="142"/>
    </row>
    <row r="46" spans="1:34" ht="15" customHeight="1" x14ac:dyDescent="0.35">
      <c r="D46" s="43"/>
      <c r="E46" s="166"/>
      <c r="F46" s="134"/>
      <c r="S46" s="142"/>
    </row>
    <row r="47" spans="1:34" ht="15" customHeight="1" x14ac:dyDescent="0.35">
      <c r="B47" s="13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39"/>
      <c r="Q47" s="278"/>
      <c r="R47" s="278"/>
      <c r="S47" s="265"/>
      <c r="T47" s="265"/>
      <c r="U47" s="265"/>
      <c r="V47" s="144"/>
      <c r="W47" s="144"/>
    </row>
    <row r="48" spans="1:34" ht="15" customHeight="1" x14ac:dyDescent="0.35">
      <c r="B48" s="47"/>
      <c r="C48" s="47"/>
      <c r="D48" s="167"/>
      <c r="E48" s="166"/>
      <c r="F48" s="134"/>
      <c r="Q48" s="158"/>
      <c r="R48" s="158"/>
      <c r="S48" s="158"/>
      <c r="T48" s="158"/>
      <c r="U48" s="158"/>
      <c r="V48" s="158"/>
      <c r="W48" s="158"/>
    </row>
    <row r="49" spans="4:23" ht="15" customHeight="1" x14ac:dyDescent="0.35">
      <c r="D49" s="168"/>
      <c r="E49" s="166"/>
      <c r="F49" s="134"/>
      <c r="Q49" s="159"/>
      <c r="S49" s="134"/>
      <c r="V49" s="134"/>
      <c r="W49" s="134"/>
    </row>
    <row r="50" spans="4:23" ht="15" customHeight="1" x14ac:dyDescent="0.35">
      <c r="D50" s="167"/>
      <c r="E50" s="166"/>
      <c r="F50" s="134"/>
      <c r="Q50" s="159"/>
      <c r="S50" s="134"/>
      <c r="V50" s="134"/>
      <c r="W50" s="134"/>
    </row>
    <row r="51" spans="4:23" ht="15" customHeight="1" x14ac:dyDescent="0.35">
      <c r="D51" s="168"/>
      <c r="E51" s="166"/>
      <c r="F51" s="134"/>
    </row>
    <row r="52" spans="4:23" ht="15" customHeight="1" x14ac:dyDescent="0.35">
      <c r="D52" s="167"/>
      <c r="E52" s="166"/>
      <c r="F52" s="134"/>
    </row>
    <row r="53" spans="4:23" ht="15" customHeight="1" x14ac:dyDescent="0.35">
      <c r="D53" s="167"/>
      <c r="E53" s="166"/>
      <c r="F53" s="134"/>
    </row>
    <row r="54" spans="4:23" ht="15" customHeight="1" x14ac:dyDescent="0.35">
      <c r="D54" s="166"/>
      <c r="E54" s="166"/>
      <c r="F54" s="134"/>
    </row>
    <row r="55" spans="4:23" ht="15" customHeight="1" x14ac:dyDescent="0.35">
      <c r="D55" s="166"/>
      <c r="E55" s="166"/>
      <c r="F55" s="134"/>
    </row>
    <row r="56" spans="4:23" ht="15" customHeight="1" x14ac:dyDescent="0.35">
      <c r="D56" s="166"/>
      <c r="E56" s="166"/>
      <c r="F56" s="134"/>
    </row>
    <row r="57" spans="4:23" ht="15" customHeight="1" x14ac:dyDescent="0.35">
      <c r="D57" s="166"/>
      <c r="E57" s="166"/>
      <c r="F57" s="134"/>
    </row>
    <row r="58" spans="4:23" ht="15" customHeight="1" x14ac:dyDescent="0.35">
      <c r="D58" s="169"/>
      <c r="E58" s="166"/>
      <c r="F58" s="134"/>
    </row>
    <row r="59" spans="4:23" ht="15" customHeight="1" x14ac:dyDescent="0.35">
      <c r="D59" s="170"/>
      <c r="E59" s="166"/>
      <c r="F59" s="171"/>
    </row>
    <row r="60" spans="4:23" ht="15" customHeight="1" x14ac:dyDescent="0.35">
      <c r="D60" s="169"/>
      <c r="E60" s="166"/>
      <c r="F60" s="134"/>
    </row>
    <row r="61" spans="4:23" ht="15" customHeight="1" x14ac:dyDescent="0.35">
      <c r="D61" s="43"/>
      <c r="E61" s="166"/>
      <c r="F61" s="134"/>
    </row>
    <row r="62" spans="4:23" ht="15" customHeight="1" x14ac:dyDescent="0.35">
      <c r="D62" s="43"/>
      <c r="E62" s="166"/>
      <c r="F62" s="134"/>
    </row>
    <row r="63" spans="4:23" ht="15" customHeight="1" x14ac:dyDescent="0.35">
      <c r="D63" s="43"/>
      <c r="E63" s="166"/>
      <c r="F63" s="134"/>
    </row>
    <row r="64" spans="4:23" ht="15" customHeight="1" x14ac:dyDescent="0.35">
      <c r="D64" s="43"/>
      <c r="E64" s="166"/>
      <c r="F64" s="134"/>
    </row>
    <row r="65" spans="4:6" ht="15" customHeight="1" x14ac:dyDescent="0.35">
      <c r="D65" s="43"/>
      <c r="E65" s="166"/>
      <c r="F65" s="134"/>
    </row>
    <row r="66" spans="4:6" ht="15" customHeight="1" x14ac:dyDescent="0.35">
      <c r="D66" s="43"/>
      <c r="E66" s="166"/>
      <c r="F66" s="134"/>
    </row>
    <row r="67" spans="4:6" ht="15" customHeight="1" x14ac:dyDescent="0.35">
      <c r="D67" s="43"/>
      <c r="E67" s="166"/>
      <c r="F67" s="134"/>
    </row>
    <row r="68" spans="4:6" ht="15" customHeight="1" x14ac:dyDescent="0.35">
      <c r="D68" s="43"/>
      <c r="E68" s="166"/>
      <c r="F68" s="134"/>
    </row>
    <row r="69" spans="4:6" ht="15" customHeight="1" x14ac:dyDescent="0.35">
      <c r="D69" s="43"/>
      <c r="E69" s="166"/>
      <c r="F69" s="134"/>
    </row>
    <row r="70" spans="4:6" ht="15" customHeight="1" x14ac:dyDescent="0.35">
      <c r="D70" s="43"/>
      <c r="E70" s="166"/>
      <c r="F70" s="134"/>
    </row>
  </sheetData>
  <mergeCells count="19">
    <mergeCell ref="J3:N4"/>
    <mergeCell ref="Q47:R47"/>
    <mergeCell ref="S47:U47"/>
    <mergeCell ref="W10:Y10"/>
    <mergeCell ref="B11:C11"/>
    <mergeCell ref="B12:C12"/>
    <mergeCell ref="B42:C42"/>
    <mergeCell ref="B7:C8"/>
    <mergeCell ref="B3:C4"/>
    <mergeCell ref="F11:G11"/>
    <mergeCell ref="K33:O33"/>
    <mergeCell ref="K34:O34"/>
    <mergeCell ref="F9:G9"/>
    <mergeCell ref="F10:G10"/>
    <mergeCell ref="AA10:AC10"/>
    <mergeCell ref="AE10:AG10"/>
    <mergeCell ref="Q10:R10"/>
    <mergeCell ref="S10:V10"/>
    <mergeCell ref="J7:J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1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43"/>
  <sheetViews>
    <sheetView view="pageBreakPreview" zoomScale="80" zoomScaleNormal="80" zoomScaleSheetLayoutView="80" workbookViewId="0">
      <selection activeCell="O21" sqref="O21"/>
    </sheetView>
  </sheetViews>
  <sheetFormatPr defaultRowHeight="15" customHeight="1" x14ac:dyDescent="0.35"/>
  <cols>
    <col min="1" max="1" width="1.6328125" style="107" customWidth="1"/>
    <col min="2" max="2" width="50.6328125" style="107" customWidth="1"/>
    <col min="3" max="6" width="9.36328125" style="107" customWidth="1"/>
    <col min="7" max="7" width="9.36328125" style="141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8.726562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18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18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111</v>
      </c>
      <c r="C3" s="211"/>
      <c r="D3" s="211"/>
      <c r="E3" s="211"/>
      <c r="F3" s="211"/>
      <c r="G3" s="219"/>
      <c r="H3" s="214"/>
      <c r="I3" s="214"/>
      <c r="J3" s="263" t="s">
        <v>112</v>
      </c>
      <c r="K3" s="263"/>
      <c r="L3" s="263"/>
      <c r="M3" s="263"/>
      <c r="N3" s="209"/>
      <c r="P3" s="217"/>
    </row>
    <row r="4" spans="1:16" ht="15" customHeight="1" x14ac:dyDescent="0.35">
      <c r="A4" s="209"/>
      <c r="B4" s="263"/>
      <c r="C4" s="211"/>
      <c r="D4" s="211"/>
      <c r="E4" s="211"/>
      <c r="F4" s="211"/>
      <c r="G4" s="219"/>
      <c r="H4" s="214"/>
      <c r="I4" s="214"/>
      <c r="J4" s="263"/>
      <c r="K4" s="263"/>
      <c r="L4" s="263"/>
      <c r="M4" s="263"/>
      <c r="N4" s="209"/>
      <c r="O4" s="217"/>
      <c r="P4" s="217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18"/>
      <c r="H5" s="215"/>
      <c r="I5" s="215"/>
      <c r="J5" s="215"/>
      <c r="K5" s="216"/>
      <c r="L5" s="211"/>
      <c r="M5" s="209"/>
      <c r="N5" s="209"/>
      <c r="O5" s="215"/>
      <c r="P5" s="215"/>
    </row>
    <row r="6" spans="1:16" ht="3.75" customHeight="1" thickBot="1" x14ac:dyDescent="0.4">
      <c r="A6" s="221"/>
      <c r="B6" s="221"/>
      <c r="C6" s="221"/>
      <c r="D6" s="221"/>
      <c r="E6" s="221"/>
      <c r="F6" s="221"/>
      <c r="G6" s="225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5" customHeight="1" x14ac:dyDescent="0.35">
      <c r="A7" s="108"/>
      <c r="B7" s="261" t="s">
        <v>29</v>
      </c>
      <c r="C7" s="261"/>
      <c r="D7" s="261"/>
      <c r="E7" s="261"/>
      <c r="F7" s="261"/>
      <c r="G7" s="261"/>
      <c r="H7" s="261"/>
      <c r="J7" s="268" t="s">
        <v>72</v>
      </c>
      <c r="K7" s="268"/>
      <c r="L7" s="268"/>
      <c r="M7" s="146"/>
      <c r="N7" s="146"/>
      <c r="O7" s="146"/>
    </row>
    <row r="8" spans="1:16" ht="1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146"/>
      <c r="N8" s="146"/>
      <c r="O8" s="146"/>
    </row>
    <row r="9" spans="1:16" ht="12.9" customHeight="1" x14ac:dyDescent="0.35">
      <c r="A9" s="108"/>
      <c r="B9" s="108"/>
      <c r="G9" s="93" t="s">
        <v>68</v>
      </c>
      <c r="K9" s="104"/>
      <c r="L9" s="104"/>
      <c r="O9" s="104" t="s">
        <v>69</v>
      </c>
    </row>
    <row r="10" spans="1:16" ht="12.9" customHeight="1" x14ac:dyDescent="0.35">
      <c r="A10" s="108"/>
      <c r="B10" s="108"/>
      <c r="C10" s="121">
        <v>2015</v>
      </c>
      <c r="D10" s="121">
        <v>2016</v>
      </c>
      <c r="E10" s="121">
        <v>2017</v>
      </c>
      <c r="F10" s="121">
        <v>2018</v>
      </c>
      <c r="G10" s="121">
        <v>2019</v>
      </c>
      <c r="H10" s="135"/>
      <c r="I10" s="135"/>
      <c r="J10" s="111">
        <v>2015</v>
      </c>
      <c r="K10" s="111">
        <v>2016</v>
      </c>
      <c r="L10" s="111">
        <v>2017</v>
      </c>
      <c r="M10" s="111">
        <v>2018</v>
      </c>
      <c r="N10" s="111">
        <v>2019</v>
      </c>
    </row>
    <row r="11" spans="1:16" ht="14.15" customHeight="1" x14ac:dyDescent="0.35">
      <c r="A11" s="108"/>
      <c r="B11" s="117" t="s">
        <v>58</v>
      </c>
      <c r="C11" s="91"/>
      <c r="D11" s="91"/>
      <c r="E11" s="91"/>
      <c r="F11" s="91"/>
      <c r="G11" s="91"/>
      <c r="H11" s="9"/>
      <c r="I11" s="9"/>
      <c r="O11" s="283" t="s">
        <v>65</v>
      </c>
      <c r="P11" s="283"/>
    </row>
    <row r="12" spans="1:16" ht="12" customHeight="1" x14ac:dyDescent="0.35">
      <c r="A12" s="108"/>
      <c r="B12" s="13" t="s">
        <v>98</v>
      </c>
      <c r="C12" s="10">
        <v>132</v>
      </c>
      <c r="D12" s="10">
        <v>135</v>
      </c>
      <c r="E12" s="91">
        <v>139</v>
      </c>
      <c r="F12" s="91">
        <v>156</v>
      </c>
      <c r="G12" s="91">
        <v>153</v>
      </c>
      <c r="H12" s="15"/>
      <c r="I12" s="15"/>
      <c r="J12" s="10">
        <v>347</v>
      </c>
      <c r="K12" s="10">
        <v>349</v>
      </c>
      <c r="L12" s="91">
        <v>362</v>
      </c>
      <c r="M12" s="91">
        <v>355</v>
      </c>
      <c r="N12" s="91">
        <v>350</v>
      </c>
      <c r="O12" s="13" t="s">
        <v>99</v>
      </c>
    </row>
    <row r="13" spans="1:16" ht="12.65" customHeight="1" x14ac:dyDescent="0.35">
      <c r="A13" s="108"/>
      <c r="B13" s="13" t="s">
        <v>2</v>
      </c>
      <c r="C13" s="101">
        <v>4</v>
      </c>
      <c r="D13" s="91">
        <v>3</v>
      </c>
      <c r="E13" s="91">
        <v>3</v>
      </c>
      <c r="F13" s="91">
        <v>3</v>
      </c>
      <c r="G13" s="91">
        <v>4</v>
      </c>
      <c r="H13" s="15"/>
      <c r="I13" s="15"/>
      <c r="J13" s="101">
        <v>10</v>
      </c>
      <c r="K13" s="101">
        <v>11</v>
      </c>
      <c r="L13" s="101">
        <v>11</v>
      </c>
      <c r="M13" s="101">
        <v>11</v>
      </c>
      <c r="N13" s="101">
        <v>9</v>
      </c>
      <c r="O13" s="13" t="s">
        <v>30</v>
      </c>
      <c r="P13" s="136"/>
    </row>
    <row r="14" spans="1:16" ht="12" customHeight="1" x14ac:dyDescent="0.35">
      <c r="A14" s="108"/>
      <c r="B14" s="13" t="s">
        <v>3</v>
      </c>
      <c r="C14" s="38">
        <v>7</v>
      </c>
      <c r="D14" s="91">
        <v>9</v>
      </c>
      <c r="E14" s="91">
        <v>5</v>
      </c>
      <c r="F14" s="91">
        <v>6</v>
      </c>
      <c r="G14" s="91">
        <v>6</v>
      </c>
      <c r="H14" s="15"/>
      <c r="I14" s="15"/>
      <c r="J14" s="101">
        <v>13</v>
      </c>
      <c r="K14" s="101">
        <v>10</v>
      </c>
      <c r="L14" s="101">
        <v>16</v>
      </c>
      <c r="M14" s="101">
        <v>15</v>
      </c>
      <c r="N14" s="101">
        <v>14</v>
      </c>
      <c r="O14" s="13" t="s">
        <v>31</v>
      </c>
      <c r="P14" s="136"/>
    </row>
    <row r="15" spans="1:16" ht="12" customHeight="1" x14ac:dyDescent="0.35">
      <c r="A15" s="108"/>
      <c r="B15" s="13" t="s">
        <v>4</v>
      </c>
      <c r="C15" s="38">
        <v>1</v>
      </c>
      <c r="D15" s="91">
        <v>1</v>
      </c>
      <c r="E15" s="91">
        <v>1</v>
      </c>
      <c r="F15" s="91">
        <v>2</v>
      </c>
      <c r="G15" s="91">
        <v>2</v>
      </c>
      <c r="H15" s="15"/>
      <c r="I15" s="15"/>
      <c r="J15" s="101">
        <v>11</v>
      </c>
      <c r="K15" s="101">
        <v>11</v>
      </c>
      <c r="L15" s="101">
        <v>11</v>
      </c>
      <c r="M15" s="101">
        <v>10</v>
      </c>
      <c r="N15" s="101">
        <v>10</v>
      </c>
      <c r="O15" s="13" t="s">
        <v>32</v>
      </c>
      <c r="P15" s="136"/>
    </row>
    <row r="16" spans="1:16" ht="12" customHeight="1" x14ac:dyDescent="0.35">
      <c r="A16" s="108"/>
      <c r="B16" s="13" t="s">
        <v>57</v>
      </c>
      <c r="C16" s="38">
        <v>3</v>
      </c>
      <c r="D16" s="91">
        <v>3</v>
      </c>
      <c r="E16" s="91">
        <v>2</v>
      </c>
      <c r="F16" s="91">
        <v>4</v>
      </c>
      <c r="G16" s="91">
        <v>4</v>
      </c>
      <c r="H16" s="15"/>
      <c r="I16" s="15"/>
      <c r="J16" s="101">
        <v>14</v>
      </c>
      <c r="K16" s="101">
        <v>14</v>
      </c>
      <c r="L16" s="101">
        <v>15</v>
      </c>
      <c r="M16" s="101">
        <v>11</v>
      </c>
      <c r="N16" s="101">
        <v>11</v>
      </c>
      <c r="O16" s="13" t="s">
        <v>33</v>
      </c>
      <c r="P16" s="136"/>
    </row>
    <row r="17" spans="1:16" ht="12" customHeight="1" x14ac:dyDescent="0.35">
      <c r="A17" s="108"/>
      <c r="B17" s="13" t="s">
        <v>5</v>
      </c>
      <c r="C17" s="101">
        <v>5</v>
      </c>
      <c r="D17" s="91">
        <v>5</v>
      </c>
      <c r="E17" s="91">
        <v>9</v>
      </c>
      <c r="F17" s="91">
        <v>9</v>
      </c>
      <c r="G17" s="91">
        <v>6</v>
      </c>
      <c r="H17" s="15"/>
      <c r="I17" s="15"/>
      <c r="J17" s="101">
        <v>12</v>
      </c>
      <c r="K17" s="101">
        <v>12</v>
      </c>
      <c r="L17" s="101">
        <v>13</v>
      </c>
      <c r="M17" s="101">
        <v>13</v>
      </c>
      <c r="N17" s="101">
        <v>13</v>
      </c>
      <c r="O17" s="13" t="s">
        <v>34</v>
      </c>
      <c r="P17" s="136"/>
    </row>
    <row r="18" spans="1:16" ht="12" customHeight="1" x14ac:dyDescent="0.35">
      <c r="A18" s="108"/>
      <c r="B18" s="13" t="s">
        <v>6</v>
      </c>
      <c r="C18" s="38">
        <v>2</v>
      </c>
      <c r="D18" s="91">
        <v>2</v>
      </c>
      <c r="E18" s="91">
        <v>4</v>
      </c>
      <c r="F18" s="91">
        <v>4</v>
      </c>
      <c r="G18" s="91">
        <v>2</v>
      </c>
      <c r="H18" s="15"/>
      <c r="I18" s="15"/>
      <c r="J18" s="101">
        <v>13</v>
      </c>
      <c r="K18" s="101">
        <v>13</v>
      </c>
      <c r="L18" s="101">
        <v>11</v>
      </c>
      <c r="M18" s="101">
        <v>11</v>
      </c>
      <c r="N18" s="101">
        <v>13</v>
      </c>
      <c r="O18" s="13" t="s">
        <v>35</v>
      </c>
      <c r="P18" s="136"/>
    </row>
    <row r="19" spans="1:16" ht="12" customHeight="1" x14ac:dyDescent="0.35">
      <c r="A19" s="108"/>
      <c r="B19" s="13" t="s">
        <v>7</v>
      </c>
      <c r="C19" s="37">
        <v>5</v>
      </c>
      <c r="D19" s="91">
        <v>5</v>
      </c>
      <c r="E19" s="91">
        <v>6</v>
      </c>
      <c r="F19" s="91">
        <v>6</v>
      </c>
      <c r="G19" s="91">
        <v>11</v>
      </c>
      <c r="H19" s="15"/>
      <c r="I19" s="15"/>
      <c r="J19" s="101">
        <v>9</v>
      </c>
      <c r="K19" s="101">
        <v>9</v>
      </c>
      <c r="L19" s="101">
        <v>11</v>
      </c>
      <c r="M19" s="101">
        <v>11</v>
      </c>
      <c r="N19" s="101">
        <v>8</v>
      </c>
      <c r="O19" s="13" t="s">
        <v>36</v>
      </c>
      <c r="P19" s="136"/>
    </row>
    <row r="20" spans="1:16" ht="12" customHeight="1" x14ac:dyDescent="0.35">
      <c r="A20" s="108"/>
      <c r="B20" s="13" t="s">
        <v>8</v>
      </c>
      <c r="C20" s="38">
        <v>16</v>
      </c>
      <c r="D20" s="91">
        <v>18</v>
      </c>
      <c r="E20" s="91">
        <v>15</v>
      </c>
      <c r="F20" s="91">
        <v>17</v>
      </c>
      <c r="G20" s="91">
        <v>18</v>
      </c>
      <c r="H20" s="15"/>
      <c r="I20" s="15"/>
      <c r="J20" s="101">
        <v>17</v>
      </c>
      <c r="K20" s="101">
        <v>20</v>
      </c>
      <c r="L20" s="101">
        <v>15</v>
      </c>
      <c r="M20" s="101">
        <v>18</v>
      </c>
      <c r="N20" s="101">
        <v>19</v>
      </c>
      <c r="O20" s="13" t="s">
        <v>37</v>
      </c>
      <c r="P20" s="136"/>
    </row>
    <row r="21" spans="1:16" ht="12" customHeight="1" x14ac:dyDescent="0.35">
      <c r="A21" s="108"/>
      <c r="B21" s="13" t="s">
        <v>9</v>
      </c>
      <c r="C21" s="38" t="s">
        <v>119</v>
      </c>
      <c r="D21" s="91" t="s">
        <v>119</v>
      </c>
      <c r="E21" s="91">
        <v>4</v>
      </c>
      <c r="F21" s="91">
        <v>5</v>
      </c>
      <c r="G21" s="91">
        <v>2</v>
      </c>
      <c r="H21" s="15"/>
      <c r="I21" s="15"/>
      <c r="J21" s="101">
        <v>18</v>
      </c>
      <c r="K21" s="101">
        <v>18</v>
      </c>
      <c r="L21" s="101">
        <v>19</v>
      </c>
      <c r="M21" s="101">
        <v>17</v>
      </c>
      <c r="N21" s="101">
        <v>20</v>
      </c>
      <c r="O21" s="13" t="s">
        <v>38</v>
      </c>
      <c r="P21" s="136"/>
    </row>
    <row r="22" spans="1:16" ht="12" customHeight="1" x14ac:dyDescent="0.35">
      <c r="A22" s="108"/>
      <c r="B22" s="13" t="s">
        <v>10</v>
      </c>
      <c r="C22" s="38">
        <v>5</v>
      </c>
      <c r="D22" s="91">
        <v>5</v>
      </c>
      <c r="E22" s="91">
        <v>6</v>
      </c>
      <c r="F22" s="91">
        <v>6</v>
      </c>
      <c r="G22" s="91">
        <v>6</v>
      </c>
      <c r="H22" s="15"/>
      <c r="I22" s="15"/>
      <c r="J22" s="101">
        <v>8</v>
      </c>
      <c r="K22" s="101">
        <v>8</v>
      </c>
      <c r="L22" s="101">
        <v>10</v>
      </c>
      <c r="M22" s="101">
        <v>10</v>
      </c>
      <c r="N22" s="101">
        <v>11</v>
      </c>
      <c r="O22" s="13" t="s">
        <v>39</v>
      </c>
      <c r="P22" s="136"/>
    </row>
    <row r="23" spans="1:16" ht="12" customHeight="1" x14ac:dyDescent="0.35">
      <c r="A23" s="108"/>
      <c r="B23" s="13" t="s">
        <v>96</v>
      </c>
      <c r="C23" s="38">
        <v>3</v>
      </c>
      <c r="D23" s="91">
        <v>4</v>
      </c>
      <c r="E23" s="91">
        <v>6</v>
      </c>
      <c r="F23" s="91">
        <v>5</v>
      </c>
      <c r="G23" s="91">
        <v>4</v>
      </c>
      <c r="H23" s="15"/>
      <c r="I23" s="15"/>
      <c r="J23" s="101">
        <v>18</v>
      </c>
      <c r="K23" s="101">
        <v>17</v>
      </c>
      <c r="L23" s="101">
        <v>15</v>
      </c>
      <c r="M23" s="101">
        <v>16</v>
      </c>
      <c r="N23" s="101">
        <v>17</v>
      </c>
      <c r="O23" s="13" t="s">
        <v>97</v>
      </c>
      <c r="P23" s="136"/>
    </row>
    <row r="24" spans="1:16" ht="12" customHeight="1" x14ac:dyDescent="0.35">
      <c r="A24" s="108"/>
      <c r="B24" s="13" t="s">
        <v>11</v>
      </c>
      <c r="C24" s="38">
        <v>4</v>
      </c>
      <c r="D24" s="91">
        <v>4</v>
      </c>
      <c r="E24" s="91">
        <v>4</v>
      </c>
      <c r="F24" s="91">
        <v>4</v>
      </c>
      <c r="G24" s="91">
        <v>4</v>
      </c>
      <c r="H24" s="15"/>
      <c r="I24" s="15"/>
      <c r="J24" s="101">
        <v>11</v>
      </c>
      <c r="K24" s="101">
        <v>11</v>
      </c>
      <c r="L24" s="101">
        <v>11</v>
      </c>
      <c r="M24" s="101">
        <v>11</v>
      </c>
      <c r="N24" s="101">
        <v>11</v>
      </c>
      <c r="O24" s="13" t="s">
        <v>40</v>
      </c>
      <c r="P24" s="136"/>
    </row>
    <row r="25" spans="1:16" ht="12" customHeight="1" x14ac:dyDescent="0.35">
      <c r="A25" s="108"/>
      <c r="B25" s="13" t="s">
        <v>12</v>
      </c>
      <c r="C25" s="37">
        <v>4</v>
      </c>
      <c r="D25" s="91">
        <v>4</v>
      </c>
      <c r="E25" s="91">
        <v>3</v>
      </c>
      <c r="F25" s="91">
        <v>2</v>
      </c>
      <c r="G25" s="91">
        <v>1</v>
      </c>
      <c r="H25" s="15"/>
      <c r="I25" s="15"/>
      <c r="J25" s="101">
        <v>11</v>
      </c>
      <c r="K25" s="101">
        <v>10</v>
      </c>
      <c r="L25" s="101">
        <v>12</v>
      </c>
      <c r="M25" s="101">
        <v>13</v>
      </c>
      <c r="N25" s="101">
        <v>14</v>
      </c>
      <c r="O25" s="13" t="s">
        <v>42</v>
      </c>
      <c r="P25" s="136"/>
    </row>
    <row r="26" spans="1:16" ht="12" customHeight="1" x14ac:dyDescent="0.35">
      <c r="A26" s="108"/>
      <c r="B26" s="13" t="s">
        <v>13</v>
      </c>
      <c r="C26" s="37">
        <v>4</v>
      </c>
      <c r="D26" s="91">
        <v>3</v>
      </c>
      <c r="E26" s="91">
        <v>3</v>
      </c>
      <c r="F26" s="91">
        <v>3</v>
      </c>
      <c r="G26" s="91">
        <v>3</v>
      </c>
      <c r="H26" s="15"/>
      <c r="I26" s="15"/>
      <c r="J26" s="101">
        <v>10</v>
      </c>
      <c r="K26" s="101">
        <v>11</v>
      </c>
      <c r="L26" s="101">
        <v>11</v>
      </c>
      <c r="M26" s="101">
        <v>11</v>
      </c>
      <c r="N26" s="101">
        <v>11</v>
      </c>
      <c r="O26" s="13" t="s">
        <v>41</v>
      </c>
      <c r="P26" s="136"/>
    </row>
    <row r="27" spans="1:16" ht="12" customHeight="1" x14ac:dyDescent="0.35">
      <c r="A27" s="108"/>
      <c r="B27" s="13" t="s">
        <v>14</v>
      </c>
      <c r="C27" s="38">
        <v>4</v>
      </c>
      <c r="D27" s="91">
        <v>3</v>
      </c>
      <c r="E27" s="91">
        <v>3</v>
      </c>
      <c r="F27" s="91">
        <v>3</v>
      </c>
      <c r="G27" s="91">
        <v>5</v>
      </c>
      <c r="H27" s="15"/>
      <c r="I27" s="15"/>
      <c r="J27" s="101">
        <v>11</v>
      </c>
      <c r="K27" s="101">
        <v>12</v>
      </c>
      <c r="L27" s="101">
        <v>12</v>
      </c>
      <c r="M27" s="101">
        <v>12</v>
      </c>
      <c r="N27" s="101">
        <v>12</v>
      </c>
      <c r="O27" s="13" t="s">
        <v>43</v>
      </c>
      <c r="P27" s="136"/>
    </row>
    <row r="28" spans="1:16" ht="12" customHeight="1" x14ac:dyDescent="0.35">
      <c r="A28" s="108"/>
      <c r="B28" s="13" t="s">
        <v>15</v>
      </c>
      <c r="C28" s="91" t="s">
        <v>119</v>
      </c>
      <c r="D28" s="91" t="s">
        <v>119</v>
      </c>
      <c r="E28" s="91" t="s">
        <v>119</v>
      </c>
      <c r="F28" s="91">
        <v>1</v>
      </c>
      <c r="G28" s="91">
        <v>2</v>
      </c>
      <c r="H28" s="15"/>
      <c r="I28" s="15"/>
      <c r="J28" s="101">
        <v>11</v>
      </c>
      <c r="K28" s="101">
        <v>12</v>
      </c>
      <c r="L28" s="101">
        <v>14</v>
      </c>
      <c r="M28" s="101">
        <v>13</v>
      </c>
      <c r="N28" s="101">
        <v>12</v>
      </c>
      <c r="O28" s="13" t="s">
        <v>44</v>
      </c>
      <c r="P28" s="136"/>
    </row>
    <row r="29" spans="1:16" ht="12" customHeight="1" x14ac:dyDescent="0.35">
      <c r="A29" s="108"/>
      <c r="B29" s="13" t="s">
        <v>16</v>
      </c>
      <c r="C29" s="38">
        <v>1</v>
      </c>
      <c r="D29" s="91">
        <v>1</v>
      </c>
      <c r="E29" s="91">
        <v>2</v>
      </c>
      <c r="F29" s="91">
        <v>2</v>
      </c>
      <c r="G29" s="91">
        <v>1</v>
      </c>
      <c r="H29" s="15"/>
      <c r="I29" s="15"/>
      <c r="J29" s="101">
        <v>14</v>
      </c>
      <c r="K29" s="101">
        <v>16</v>
      </c>
      <c r="L29" s="101">
        <v>13</v>
      </c>
      <c r="M29" s="101">
        <v>13</v>
      </c>
      <c r="N29" s="101">
        <v>12</v>
      </c>
      <c r="O29" s="13" t="s">
        <v>16</v>
      </c>
      <c r="P29" s="136"/>
    </row>
    <row r="30" spans="1:16" ht="12" customHeight="1" x14ac:dyDescent="0.35">
      <c r="A30" s="108"/>
      <c r="B30" s="13" t="s">
        <v>17</v>
      </c>
      <c r="C30" s="38">
        <v>6</v>
      </c>
      <c r="D30" s="91">
        <v>6</v>
      </c>
      <c r="E30" s="91">
        <v>6</v>
      </c>
      <c r="F30" s="91">
        <v>7</v>
      </c>
      <c r="G30" s="91">
        <v>7</v>
      </c>
      <c r="H30" s="15"/>
      <c r="I30" s="15"/>
      <c r="J30" s="101">
        <v>10</v>
      </c>
      <c r="K30" s="101">
        <v>10</v>
      </c>
      <c r="L30" s="101">
        <v>7</v>
      </c>
      <c r="M30" s="101">
        <v>9</v>
      </c>
      <c r="N30" s="101">
        <v>9</v>
      </c>
      <c r="O30" s="14" t="s">
        <v>45</v>
      </c>
      <c r="P30" s="136"/>
    </row>
    <row r="31" spans="1:16" ht="12" customHeight="1" x14ac:dyDescent="0.35">
      <c r="A31" s="108"/>
      <c r="B31" s="13" t="s">
        <v>18</v>
      </c>
      <c r="C31" s="38">
        <v>6</v>
      </c>
      <c r="D31" s="91">
        <v>6</v>
      </c>
      <c r="E31" s="91">
        <v>6</v>
      </c>
      <c r="F31" s="91">
        <v>6</v>
      </c>
      <c r="G31" s="91">
        <v>3</v>
      </c>
      <c r="H31" s="15"/>
      <c r="I31" s="15"/>
      <c r="J31" s="101">
        <v>18</v>
      </c>
      <c r="K31" s="101">
        <v>16</v>
      </c>
      <c r="L31" s="101">
        <v>16</v>
      </c>
      <c r="M31" s="101">
        <v>17</v>
      </c>
      <c r="N31" s="101">
        <v>22</v>
      </c>
      <c r="O31" s="13" t="s">
        <v>46</v>
      </c>
      <c r="P31" s="136"/>
    </row>
    <row r="32" spans="1:16" ht="12" customHeight="1" x14ac:dyDescent="0.35">
      <c r="A32" s="108"/>
      <c r="B32" s="13" t="s">
        <v>102</v>
      </c>
      <c r="C32" s="37">
        <v>4</v>
      </c>
      <c r="D32" s="91">
        <v>4</v>
      </c>
      <c r="E32" s="91">
        <v>3</v>
      </c>
      <c r="F32" s="91">
        <v>5</v>
      </c>
      <c r="G32" s="91">
        <v>8</v>
      </c>
      <c r="H32" s="15"/>
      <c r="I32" s="15"/>
      <c r="J32" s="101">
        <v>14</v>
      </c>
      <c r="K32" s="101">
        <v>14</v>
      </c>
      <c r="L32" s="101">
        <v>15</v>
      </c>
      <c r="M32" s="101">
        <v>12</v>
      </c>
      <c r="N32" s="101">
        <v>12</v>
      </c>
      <c r="O32" s="13" t="s">
        <v>47</v>
      </c>
      <c r="P32" s="136"/>
    </row>
    <row r="33" spans="1:16" ht="12" customHeight="1" x14ac:dyDescent="0.35">
      <c r="A33" s="108"/>
      <c r="B33" s="13" t="s">
        <v>20</v>
      </c>
      <c r="C33" s="38">
        <v>4</v>
      </c>
      <c r="D33" s="91">
        <v>3</v>
      </c>
      <c r="E33" s="91">
        <v>3</v>
      </c>
      <c r="F33" s="91">
        <v>5</v>
      </c>
      <c r="G33" s="91">
        <v>6</v>
      </c>
      <c r="H33" s="15"/>
      <c r="I33" s="15"/>
      <c r="J33" s="101">
        <v>10</v>
      </c>
      <c r="K33" s="101">
        <v>11</v>
      </c>
      <c r="L33" s="101">
        <v>11</v>
      </c>
      <c r="M33" s="101">
        <v>9</v>
      </c>
      <c r="N33" s="101">
        <v>6</v>
      </c>
      <c r="O33" s="13" t="s">
        <v>48</v>
      </c>
      <c r="P33" s="137"/>
    </row>
    <row r="34" spans="1:16" ht="12" customHeight="1" x14ac:dyDescent="0.35">
      <c r="A34" s="108"/>
      <c r="B34" s="13" t="s">
        <v>21</v>
      </c>
      <c r="C34" s="38">
        <v>7</v>
      </c>
      <c r="D34" s="91">
        <v>8</v>
      </c>
      <c r="E34" s="91">
        <v>6</v>
      </c>
      <c r="F34" s="91">
        <v>9</v>
      </c>
      <c r="G34" s="91">
        <v>3</v>
      </c>
      <c r="H34" s="15"/>
      <c r="I34" s="15"/>
      <c r="J34" s="101">
        <v>13</v>
      </c>
      <c r="K34" s="101">
        <v>14</v>
      </c>
      <c r="L34" s="101">
        <v>22</v>
      </c>
      <c r="M34" s="101">
        <v>18</v>
      </c>
      <c r="N34" s="101">
        <v>14</v>
      </c>
      <c r="O34" s="13" t="s">
        <v>49</v>
      </c>
      <c r="P34" s="137"/>
    </row>
    <row r="35" spans="1:16" ht="12" customHeight="1" x14ac:dyDescent="0.35">
      <c r="A35" s="108"/>
      <c r="B35" s="126" t="s">
        <v>75</v>
      </c>
      <c r="C35" s="138" t="s">
        <v>119</v>
      </c>
      <c r="D35" s="138">
        <v>2</v>
      </c>
      <c r="E35" s="138">
        <v>3</v>
      </c>
      <c r="F35" s="138">
        <v>5</v>
      </c>
      <c r="G35" s="138">
        <v>5</v>
      </c>
      <c r="H35" s="128"/>
      <c r="I35" s="128"/>
      <c r="J35" s="139">
        <v>15</v>
      </c>
      <c r="K35" s="139">
        <v>13</v>
      </c>
      <c r="L35" s="139">
        <v>12</v>
      </c>
      <c r="M35" s="139">
        <v>10</v>
      </c>
      <c r="N35" s="139">
        <v>10</v>
      </c>
      <c r="O35" s="126" t="s">
        <v>74</v>
      </c>
      <c r="P35" s="136"/>
    </row>
    <row r="36" spans="1:16" ht="12" customHeight="1" x14ac:dyDescent="0.35">
      <c r="A36" s="108"/>
      <c r="B36" s="13" t="s">
        <v>22</v>
      </c>
      <c r="C36" s="38">
        <v>8</v>
      </c>
      <c r="D36" s="91">
        <v>8</v>
      </c>
      <c r="E36" s="91">
        <v>8</v>
      </c>
      <c r="F36" s="91">
        <v>4</v>
      </c>
      <c r="G36" s="91">
        <v>4</v>
      </c>
      <c r="H36" s="15"/>
      <c r="I36" s="15"/>
      <c r="J36" s="101">
        <v>9</v>
      </c>
      <c r="K36" s="101">
        <v>9</v>
      </c>
      <c r="L36" s="101">
        <v>9</v>
      </c>
      <c r="M36" s="101">
        <v>13</v>
      </c>
      <c r="N36" s="101">
        <v>12</v>
      </c>
      <c r="O36" s="13" t="s">
        <v>50</v>
      </c>
      <c r="P36" s="136"/>
    </row>
    <row r="37" spans="1:16" ht="12" customHeight="1" x14ac:dyDescent="0.35">
      <c r="A37" s="108"/>
      <c r="B37" s="13" t="s">
        <v>23</v>
      </c>
      <c r="C37" s="38">
        <v>7</v>
      </c>
      <c r="D37" s="91">
        <v>8</v>
      </c>
      <c r="E37" s="91">
        <v>6</v>
      </c>
      <c r="F37" s="91">
        <v>5</v>
      </c>
      <c r="G37" s="91">
        <v>7</v>
      </c>
      <c r="H37" s="15"/>
      <c r="I37" s="15"/>
      <c r="J37" s="101">
        <v>15</v>
      </c>
      <c r="K37" s="101">
        <v>15</v>
      </c>
      <c r="L37" s="101">
        <v>17</v>
      </c>
      <c r="M37" s="101">
        <v>18</v>
      </c>
      <c r="N37" s="101">
        <v>15</v>
      </c>
      <c r="O37" s="13" t="s">
        <v>51</v>
      </c>
      <c r="P37" s="136"/>
    </row>
    <row r="38" spans="1:16" ht="12" customHeight="1" x14ac:dyDescent="0.35">
      <c r="A38" s="108"/>
      <c r="B38" s="13" t="s">
        <v>24</v>
      </c>
      <c r="C38" s="37">
        <v>4</v>
      </c>
      <c r="D38" s="91">
        <v>3</v>
      </c>
      <c r="E38" s="91">
        <v>5</v>
      </c>
      <c r="F38" s="91">
        <v>11</v>
      </c>
      <c r="G38" s="91">
        <v>10</v>
      </c>
      <c r="H38" s="15"/>
      <c r="I38" s="15"/>
      <c r="J38" s="101">
        <v>10</v>
      </c>
      <c r="K38" s="101">
        <v>8</v>
      </c>
      <c r="L38" s="101">
        <v>9</v>
      </c>
      <c r="M38" s="101">
        <v>7</v>
      </c>
      <c r="N38" s="101">
        <v>7</v>
      </c>
      <c r="O38" s="13" t="s">
        <v>52</v>
      </c>
      <c r="P38" s="136"/>
    </row>
    <row r="39" spans="1:16" ht="12" customHeight="1" x14ac:dyDescent="0.35">
      <c r="A39" s="108"/>
      <c r="B39" s="13" t="s">
        <v>25</v>
      </c>
      <c r="C39" s="37">
        <v>12</v>
      </c>
      <c r="D39" s="91">
        <v>12</v>
      </c>
      <c r="E39" s="91">
        <v>12</v>
      </c>
      <c r="F39" s="91">
        <v>12</v>
      </c>
      <c r="G39" s="91">
        <v>12</v>
      </c>
      <c r="H39" s="15"/>
      <c r="I39" s="15"/>
      <c r="J39" s="101">
        <v>12</v>
      </c>
      <c r="K39" s="101">
        <v>12</v>
      </c>
      <c r="L39" s="101">
        <v>11</v>
      </c>
      <c r="M39" s="101">
        <v>11</v>
      </c>
      <c r="N39" s="101">
        <v>11</v>
      </c>
      <c r="O39" s="13" t="s">
        <v>53</v>
      </c>
      <c r="P39" s="136"/>
    </row>
    <row r="40" spans="1:16" ht="12" customHeight="1" x14ac:dyDescent="0.35">
      <c r="A40" s="108"/>
      <c r="B40" s="13" t="s">
        <v>26</v>
      </c>
      <c r="C40" s="38">
        <v>6</v>
      </c>
      <c r="D40" s="91">
        <v>5</v>
      </c>
      <c r="E40" s="91">
        <v>5</v>
      </c>
      <c r="F40" s="91">
        <v>5</v>
      </c>
      <c r="G40" s="91">
        <v>7</v>
      </c>
      <c r="H40" s="15"/>
      <c r="I40" s="15"/>
      <c r="J40" s="101">
        <v>10</v>
      </c>
      <c r="K40" s="101">
        <v>12</v>
      </c>
      <c r="L40" s="101">
        <v>13</v>
      </c>
      <c r="M40" s="101">
        <v>15</v>
      </c>
      <c r="N40" s="101">
        <v>15</v>
      </c>
      <c r="O40" s="13" t="s">
        <v>54</v>
      </c>
      <c r="P40" s="136"/>
    </row>
    <row r="41" spans="1:16" ht="14.5" x14ac:dyDescent="0.35">
      <c r="A41" s="108"/>
      <c r="B41" s="100" t="s">
        <v>265</v>
      </c>
      <c r="C41" s="91"/>
      <c r="D41" s="91"/>
      <c r="E41" s="91"/>
      <c r="F41" s="91"/>
      <c r="G41" s="91"/>
      <c r="H41" s="10"/>
      <c r="O41" s="104" t="s">
        <v>266</v>
      </c>
      <c r="P41" s="136"/>
    </row>
    <row r="42" spans="1:16" ht="56.25" customHeight="1" x14ac:dyDescent="0.35">
      <c r="A42" s="108"/>
      <c r="B42" s="108"/>
      <c r="C42" s="9"/>
      <c r="D42" s="9"/>
      <c r="E42" s="9"/>
      <c r="F42" s="9"/>
      <c r="G42" s="101"/>
      <c r="H42" s="9"/>
      <c r="I42" s="276"/>
      <c r="J42" s="276"/>
      <c r="K42" s="276"/>
      <c r="L42" s="276"/>
      <c r="M42" s="276"/>
      <c r="N42" s="276"/>
      <c r="O42" s="276"/>
    </row>
    <row r="43" spans="1:16" ht="15" customHeight="1" x14ac:dyDescent="0.35">
      <c r="C43" s="123"/>
      <c r="D43" s="123"/>
      <c r="E43" s="123"/>
      <c r="F43" s="123"/>
      <c r="G43" s="140"/>
      <c r="H43" s="123"/>
      <c r="I43" s="123"/>
      <c r="J43" s="123"/>
      <c r="K43" s="123"/>
      <c r="L43" s="123"/>
      <c r="M43" s="123"/>
      <c r="N43" s="123"/>
      <c r="O43" s="123"/>
    </row>
  </sheetData>
  <mergeCells count="6">
    <mergeCell ref="I42:O42"/>
    <mergeCell ref="B7:H8"/>
    <mergeCell ref="O11:P11"/>
    <mergeCell ref="B3:B4"/>
    <mergeCell ref="J7:L8"/>
    <mergeCell ref="J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V73"/>
  <sheetViews>
    <sheetView view="pageBreakPreview" zoomScale="80" zoomScaleNormal="80" zoomScaleSheetLayoutView="80" zoomScalePageLayoutView="70" workbookViewId="0">
      <selection activeCell="V26" sqref="V26"/>
    </sheetView>
  </sheetViews>
  <sheetFormatPr defaultRowHeight="15" customHeight="1" x14ac:dyDescent="0.35"/>
  <cols>
    <col min="1" max="1" width="1.6328125" style="107" customWidth="1"/>
    <col min="2" max="3" width="25.6328125" style="107" customWidth="1"/>
    <col min="4" max="8" width="9.36328125" style="107" customWidth="1"/>
    <col min="9" max="10" width="13.36328125" style="107" customWidth="1"/>
    <col min="11" max="15" width="9.36328125" style="107" customWidth="1"/>
    <col min="16" max="16" width="50.6328125" style="107" customWidth="1"/>
    <col min="17" max="17" width="1.6328125" style="107" customWidth="1"/>
    <col min="18" max="18" width="10.90625" style="107" customWidth="1"/>
    <col min="19" max="19" width="10.6328125" style="107" customWidth="1"/>
    <col min="20" max="16384" width="8.7265625" style="107"/>
  </cols>
  <sheetData>
    <row r="1" spans="1:22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  <c r="Q1" s="211"/>
    </row>
    <row r="2" spans="1:22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  <c r="Q2" s="211"/>
    </row>
    <row r="3" spans="1:22" ht="15" customHeight="1" x14ac:dyDescent="0.35">
      <c r="A3" s="209"/>
      <c r="B3" s="263" t="s">
        <v>111</v>
      </c>
      <c r="C3" s="263"/>
      <c r="D3" s="211"/>
      <c r="E3" s="211"/>
      <c r="F3" s="211"/>
      <c r="G3" s="214"/>
      <c r="H3" s="214"/>
      <c r="I3" s="214"/>
      <c r="J3" s="214"/>
      <c r="K3" s="263" t="s">
        <v>112</v>
      </c>
      <c r="L3" s="263"/>
      <c r="M3" s="263"/>
      <c r="N3" s="209"/>
      <c r="O3" s="274"/>
      <c r="Q3" s="217"/>
    </row>
    <row r="4" spans="1:22" ht="15" customHeight="1" x14ac:dyDescent="0.35">
      <c r="A4" s="209"/>
      <c r="B4" s="263"/>
      <c r="C4" s="263"/>
      <c r="D4" s="211"/>
      <c r="E4" s="211"/>
      <c r="F4" s="211"/>
      <c r="G4" s="214"/>
      <c r="H4" s="214"/>
      <c r="I4" s="214"/>
      <c r="J4" s="214"/>
      <c r="K4" s="263"/>
      <c r="L4" s="263"/>
      <c r="M4" s="263"/>
      <c r="N4" s="209"/>
      <c r="O4" s="274"/>
      <c r="P4" s="217"/>
      <c r="Q4" s="217"/>
    </row>
    <row r="5" spans="1:22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  <c r="Q5" s="215"/>
    </row>
    <row r="6" spans="1:22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22" ht="15" customHeight="1" x14ac:dyDescent="0.35">
      <c r="A7" s="108"/>
      <c r="B7" s="261" t="s">
        <v>29</v>
      </c>
      <c r="C7" s="261"/>
      <c r="D7" s="261"/>
      <c r="E7" s="261"/>
      <c r="F7" s="261"/>
      <c r="G7" s="261"/>
      <c r="H7" s="261"/>
      <c r="I7" s="261"/>
      <c r="K7" s="264" t="s">
        <v>72</v>
      </c>
      <c r="L7" s="264"/>
      <c r="M7" s="264"/>
      <c r="N7" s="146"/>
      <c r="O7" s="146"/>
      <c r="P7" s="146"/>
    </row>
    <row r="8" spans="1:22" ht="15" customHeight="1" x14ac:dyDescent="0.35">
      <c r="A8" s="108"/>
      <c r="B8" s="261"/>
      <c r="C8" s="261"/>
      <c r="D8" s="261"/>
      <c r="E8" s="261"/>
      <c r="F8" s="261"/>
      <c r="G8" s="261"/>
      <c r="H8" s="261"/>
      <c r="I8" s="261"/>
      <c r="J8" s="146"/>
      <c r="K8" s="261"/>
      <c r="L8" s="261"/>
      <c r="M8" s="261"/>
      <c r="N8" s="146"/>
      <c r="O8" s="146"/>
      <c r="P8" s="146"/>
    </row>
    <row r="9" spans="1:22" ht="12.9" customHeight="1" x14ac:dyDescent="0.35">
      <c r="A9" s="108"/>
      <c r="B9" s="108"/>
      <c r="C9" s="109"/>
      <c r="H9" s="104" t="s">
        <v>66</v>
      </c>
      <c r="I9" s="3"/>
      <c r="J9" s="3"/>
      <c r="L9" s="3"/>
      <c r="M9" s="3"/>
      <c r="N9" s="3"/>
      <c r="P9" s="104" t="s">
        <v>67</v>
      </c>
    </row>
    <row r="10" spans="1:22" ht="12.9" customHeight="1" x14ac:dyDescent="0.35">
      <c r="A10" s="108"/>
      <c r="B10" s="108"/>
      <c r="C10" s="109"/>
      <c r="D10" s="121">
        <v>2015</v>
      </c>
      <c r="E10" s="121">
        <v>2016</v>
      </c>
      <c r="F10" s="121">
        <v>2017</v>
      </c>
      <c r="G10" s="121">
        <v>2018</v>
      </c>
      <c r="H10" s="121">
        <v>2019</v>
      </c>
      <c r="I10" s="112"/>
      <c r="J10" s="112"/>
      <c r="K10" s="121">
        <v>2015</v>
      </c>
      <c r="L10" s="121">
        <v>2016</v>
      </c>
      <c r="M10" s="121">
        <v>2017</v>
      </c>
      <c r="N10" s="121">
        <v>2018</v>
      </c>
      <c r="O10" s="121">
        <v>2019</v>
      </c>
      <c r="R10" s="21"/>
      <c r="S10" s="21"/>
      <c r="T10" s="21"/>
      <c r="U10" s="21"/>
      <c r="V10" s="21"/>
    </row>
    <row r="11" spans="1:22" ht="14.15" customHeight="1" x14ac:dyDescent="0.35">
      <c r="A11" s="108"/>
      <c r="B11" s="122" t="s">
        <v>281</v>
      </c>
      <c r="I11" s="4"/>
      <c r="J11" s="4"/>
      <c r="P11" s="123"/>
      <c r="R11" s="44"/>
      <c r="S11" s="43"/>
      <c r="T11" s="45"/>
      <c r="U11" s="21"/>
      <c r="V11" s="44"/>
    </row>
    <row r="12" spans="1:22" ht="12" customHeight="1" x14ac:dyDescent="0.35">
      <c r="A12" s="108"/>
      <c r="B12" s="124" t="s">
        <v>282</v>
      </c>
      <c r="C12" s="10"/>
      <c r="D12" s="10"/>
      <c r="E12" s="10"/>
      <c r="F12" s="10"/>
      <c r="G12" s="10"/>
      <c r="H12" s="10"/>
      <c r="I12" s="15"/>
      <c r="J12" s="15"/>
      <c r="K12" s="10"/>
      <c r="L12" s="10"/>
      <c r="M12" s="10"/>
      <c r="N12" s="10"/>
      <c r="O12" s="10"/>
      <c r="R12" s="15"/>
      <c r="S12" s="15"/>
      <c r="T12" s="46"/>
      <c r="U12" s="21"/>
      <c r="V12" s="45"/>
    </row>
    <row r="13" spans="1:22" ht="12.65" customHeight="1" x14ac:dyDescent="0.35">
      <c r="A13" s="108"/>
      <c r="B13" s="13" t="s">
        <v>2</v>
      </c>
      <c r="C13" s="55" t="s">
        <v>30</v>
      </c>
      <c r="D13" s="15">
        <v>87</v>
      </c>
      <c r="E13" s="15">
        <v>87</v>
      </c>
      <c r="F13" s="15">
        <v>85</v>
      </c>
      <c r="G13" s="15">
        <v>83</v>
      </c>
      <c r="H13" s="15">
        <v>89</v>
      </c>
      <c r="I13" s="15"/>
      <c r="J13" s="15"/>
      <c r="K13" s="15">
        <v>123</v>
      </c>
      <c r="L13" s="15">
        <v>122</v>
      </c>
      <c r="M13" s="15">
        <v>124</v>
      </c>
      <c r="N13" s="15">
        <v>127</v>
      </c>
      <c r="O13" s="15">
        <v>121</v>
      </c>
      <c r="P13" s="13"/>
      <c r="R13" s="15"/>
      <c r="S13" s="15"/>
      <c r="T13" s="46"/>
      <c r="U13" s="21"/>
      <c r="V13" s="45"/>
    </row>
    <row r="14" spans="1:22" ht="12" customHeight="1" x14ac:dyDescent="0.35">
      <c r="A14" s="108"/>
      <c r="B14" s="13" t="s">
        <v>3</v>
      </c>
      <c r="C14" s="55" t="s">
        <v>31</v>
      </c>
      <c r="D14" s="15">
        <v>47</v>
      </c>
      <c r="E14" s="15">
        <v>46</v>
      </c>
      <c r="F14" s="15">
        <v>62</v>
      </c>
      <c r="G14" s="15">
        <v>61</v>
      </c>
      <c r="H14" s="15">
        <v>65</v>
      </c>
      <c r="I14" s="15"/>
      <c r="J14" s="15"/>
      <c r="K14" s="15">
        <v>193</v>
      </c>
      <c r="L14" s="15">
        <v>194</v>
      </c>
      <c r="M14" s="15">
        <v>177</v>
      </c>
      <c r="N14" s="15">
        <v>179</v>
      </c>
      <c r="O14" s="15">
        <v>175</v>
      </c>
      <c r="P14" s="13"/>
      <c r="R14" s="15"/>
      <c r="S14" s="15"/>
      <c r="T14" s="46"/>
      <c r="U14" s="21"/>
      <c r="V14" s="45"/>
    </row>
    <row r="15" spans="1:22" ht="12" customHeight="1" x14ac:dyDescent="0.35">
      <c r="A15" s="108"/>
      <c r="B15" s="13" t="s">
        <v>4</v>
      </c>
      <c r="C15" s="55" t="s">
        <v>32</v>
      </c>
      <c r="D15" s="15">
        <v>7</v>
      </c>
      <c r="E15" s="15">
        <v>10</v>
      </c>
      <c r="F15" s="15">
        <v>10</v>
      </c>
      <c r="G15" s="15">
        <v>10</v>
      </c>
      <c r="H15" s="15">
        <v>10</v>
      </c>
      <c r="I15" s="15"/>
      <c r="J15" s="15"/>
      <c r="K15" s="15">
        <v>49</v>
      </c>
      <c r="L15" s="15">
        <v>46</v>
      </c>
      <c r="M15" s="15">
        <v>46</v>
      </c>
      <c r="N15" s="15">
        <v>45</v>
      </c>
      <c r="O15" s="15">
        <v>46</v>
      </c>
      <c r="P15" s="13"/>
      <c r="R15" s="15"/>
      <c r="S15" s="15"/>
      <c r="T15" s="46"/>
      <c r="U15" s="21"/>
      <c r="V15" s="45"/>
    </row>
    <row r="16" spans="1:22" ht="12" customHeight="1" x14ac:dyDescent="0.35">
      <c r="A16" s="108"/>
      <c r="B16" s="13" t="s">
        <v>57</v>
      </c>
      <c r="C16" s="55" t="s">
        <v>33</v>
      </c>
      <c r="D16" s="15">
        <v>55</v>
      </c>
      <c r="E16" s="15">
        <v>57</v>
      </c>
      <c r="F16" s="15">
        <v>60</v>
      </c>
      <c r="G16" s="15">
        <v>58</v>
      </c>
      <c r="H16" s="15">
        <v>57</v>
      </c>
      <c r="I16" s="15"/>
      <c r="J16" s="15"/>
      <c r="K16" s="15">
        <v>226</v>
      </c>
      <c r="L16" s="15">
        <v>224</v>
      </c>
      <c r="M16" s="15">
        <v>220</v>
      </c>
      <c r="N16" s="15">
        <v>223</v>
      </c>
      <c r="O16" s="15">
        <v>224</v>
      </c>
      <c r="P16" s="13"/>
      <c r="R16" s="15"/>
      <c r="S16" s="15"/>
      <c r="T16" s="46"/>
      <c r="U16" s="21"/>
      <c r="V16" s="45"/>
    </row>
    <row r="17" spans="1:22" ht="12" customHeight="1" x14ac:dyDescent="0.35">
      <c r="A17" s="108"/>
      <c r="B17" s="13" t="s">
        <v>5</v>
      </c>
      <c r="C17" s="55" t="s">
        <v>34</v>
      </c>
      <c r="D17" s="15">
        <v>67</v>
      </c>
      <c r="E17" s="15">
        <v>67</v>
      </c>
      <c r="F17" s="15">
        <v>67</v>
      </c>
      <c r="G17" s="15">
        <v>65</v>
      </c>
      <c r="H17" s="15">
        <v>71</v>
      </c>
      <c r="I17" s="15"/>
      <c r="J17" s="15"/>
      <c r="K17" s="15">
        <v>112</v>
      </c>
      <c r="L17" s="15">
        <v>112</v>
      </c>
      <c r="M17" s="15">
        <v>112</v>
      </c>
      <c r="N17" s="15">
        <v>114</v>
      </c>
      <c r="O17" s="15">
        <v>108</v>
      </c>
      <c r="P17" s="13"/>
      <c r="R17" s="15"/>
      <c r="S17" s="15"/>
      <c r="T17" s="46"/>
      <c r="U17" s="21"/>
      <c r="V17" s="45"/>
    </row>
    <row r="18" spans="1:22" ht="12" customHeight="1" x14ac:dyDescent="0.35">
      <c r="A18" s="108"/>
      <c r="B18" s="13" t="s">
        <v>6</v>
      </c>
      <c r="C18" s="55" t="s">
        <v>35</v>
      </c>
      <c r="D18" s="15">
        <v>26</v>
      </c>
      <c r="E18" s="15">
        <v>26</v>
      </c>
      <c r="F18" s="15">
        <v>28</v>
      </c>
      <c r="G18" s="15">
        <v>30</v>
      </c>
      <c r="H18" s="15">
        <v>29</v>
      </c>
      <c r="I18" s="15"/>
      <c r="J18" s="15"/>
      <c r="K18" s="15">
        <v>75</v>
      </c>
      <c r="L18" s="15">
        <v>75</v>
      </c>
      <c r="M18" s="15">
        <v>73</v>
      </c>
      <c r="N18" s="15">
        <v>71</v>
      </c>
      <c r="O18" s="15">
        <v>72</v>
      </c>
      <c r="P18" s="13"/>
      <c r="R18" s="15"/>
      <c r="S18" s="15"/>
      <c r="T18" s="46"/>
      <c r="U18" s="21"/>
      <c r="V18" s="45"/>
    </row>
    <row r="19" spans="1:22" ht="12" customHeight="1" x14ac:dyDescent="0.35">
      <c r="A19" s="108"/>
      <c r="B19" s="13" t="s">
        <v>7</v>
      </c>
      <c r="C19" s="55" t="s">
        <v>36</v>
      </c>
      <c r="D19" s="15">
        <v>83</v>
      </c>
      <c r="E19" s="15">
        <v>84</v>
      </c>
      <c r="F19" s="15">
        <v>84</v>
      </c>
      <c r="G19" s="15">
        <v>83</v>
      </c>
      <c r="H19" s="15">
        <v>93</v>
      </c>
      <c r="I19" s="15"/>
      <c r="J19" s="15"/>
      <c r="K19" s="15">
        <v>117</v>
      </c>
      <c r="L19" s="15">
        <v>116</v>
      </c>
      <c r="M19" s="15">
        <v>116</v>
      </c>
      <c r="N19" s="15">
        <v>117</v>
      </c>
      <c r="O19" s="15">
        <v>107</v>
      </c>
      <c r="P19" s="13"/>
      <c r="R19" s="15"/>
      <c r="S19" s="15"/>
      <c r="T19" s="46"/>
      <c r="U19" s="21"/>
      <c r="V19" s="45"/>
    </row>
    <row r="20" spans="1:22" ht="12" customHeight="1" x14ac:dyDescent="0.35">
      <c r="A20" s="108"/>
      <c r="B20" s="13" t="s">
        <v>8</v>
      </c>
      <c r="C20" s="55" t="s">
        <v>37</v>
      </c>
      <c r="D20" s="15">
        <v>243</v>
      </c>
      <c r="E20" s="15">
        <v>241</v>
      </c>
      <c r="F20" s="15">
        <v>334</v>
      </c>
      <c r="G20" s="15">
        <v>341</v>
      </c>
      <c r="H20" s="15">
        <v>343</v>
      </c>
      <c r="I20" s="15"/>
      <c r="J20" s="15"/>
      <c r="K20" s="15">
        <v>682</v>
      </c>
      <c r="L20" s="15">
        <v>680</v>
      </c>
      <c r="M20" s="15">
        <v>587</v>
      </c>
      <c r="N20" s="15">
        <v>581</v>
      </c>
      <c r="O20" s="15">
        <v>581</v>
      </c>
      <c r="P20" s="13"/>
      <c r="R20" s="15"/>
      <c r="S20" s="15"/>
      <c r="T20" s="46"/>
      <c r="U20" s="21"/>
      <c r="V20" s="45"/>
    </row>
    <row r="21" spans="1:22" ht="12" customHeight="1" x14ac:dyDescent="0.35">
      <c r="A21" s="108"/>
      <c r="B21" s="13" t="s">
        <v>9</v>
      </c>
      <c r="C21" s="55" t="s">
        <v>38</v>
      </c>
      <c r="D21" s="15">
        <v>59</v>
      </c>
      <c r="E21" s="15">
        <v>55</v>
      </c>
      <c r="F21" s="15">
        <v>55</v>
      </c>
      <c r="G21" s="15">
        <v>55</v>
      </c>
      <c r="H21" s="15">
        <v>65</v>
      </c>
      <c r="I21" s="15"/>
      <c r="J21" s="15"/>
      <c r="K21" s="15">
        <v>241</v>
      </c>
      <c r="L21" s="15">
        <v>245</v>
      </c>
      <c r="M21" s="15">
        <v>245</v>
      </c>
      <c r="N21" s="15">
        <v>245</v>
      </c>
      <c r="O21" s="15">
        <v>235</v>
      </c>
      <c r="P21" s="13"/>
      <c r="R21" s="15"/>
      <c r="S21" s="15"/>
      <c r="T21" s="46"/>
      <c r="U21" s="21"/>
      <c r="V21" s="45"/>
    </row>
    <row r="22" spans="1:22" ht="12" customHeight="1" x14ac:dyDescent="0.35">
      <c r="A22" s="108"/>
      <c r="B22" s="13" t="s">
        <v>10</v>
      </c>
      <c r="C22" s="55" t="s">
        <v>39</v>
      </c>
      <c r="D22" s="15">
        <v>83</v>
      </c>
      <c r="E22" s="15">
        <v>83</v>
      </c>
      <c r="F22" s="15">
        <v>81</v>
      </c>
      <c r="G22" s="15">
        <v>76</v>
      </c>
      <c r="H22" s="15">
        <v>79</v>
      </c>
      <c r="I22" s="15"/>
      <c r="J22" s="15"/>
      <c r="K22" s="15">
        <v>142</v>
      </c>
      <c r="L22" s="15">
        <v>142</v>
      </c>
      <c r="M22" s="15">
        <v>144</v>
      </c>
      <c r="N22" s="15">
        <v>149</v>
      </c>
      <c r="O22" s="15">
        <v>146</v>
      </c>
      <c r="P22" s="13"/>
      <c r="R22" s="15"/>
      <c r="S22" s="15"/>
      <c r="T22" s="46"/>
      <c r="U22" s="21"/>
      <c r="V22" s="45"/>
    </row>
    <row r="23" spans="1:22" ht="12" customHeight="1" x14ac:dyDescent="0.35">
      <c r="A23" s="108"/>
      <c r="B23" s="13" t="s">
        <v>96</v>
      </c>
      <c r="C23" s="55" t="s">
        <v>97</v>
      </c>
      <c r="D23" s="15">
        <v>38</v>
      </c>
      <c r="E23" s="15">
        <v>28</v>
      </c>
      <c r="F23" s="15">
        <v>27</v>
      </c>
      <c r="G23" s="15">
        <v>31</v>
      </c>
      <c r="H23" s="15">
        <v>30</v>
      </c>
      <c r="I23" s="15"/>
      <c r="J23" s="15"/>
      <c r="K23" s="15">
        <v>113</v>
      </c>
      <c r="L23" s="15">
        <v>123</v>
      </c>
      <c r="M23" s="15">
        <v>123</v>
      </c>
      <c r="N23" s="15">
        <v>120</v>
      </c>
      <c r="O23" s="15">
        <v>121</v>
      </c>
      <c r="P23" s="13"/>
      <c r="R23" s="15"/>
      <c r="S23" s="15"/>
      <c r="T23" s="46"/>
      <c r="U23" s="21"/>
      <c r="V23" s="45"/>
    </row>
    <row r="24" spans="1:22" ht="12" customHeight="1" x14ac:dyDescent="0.35">
      <c r="A24" s="108"/>
      <c r="B24" s="13" t="s">
        <v>11</v>
      </c>
      <c r="C24" s="55" t="s">
        <v>40</v>
      </c>
      <c r="D24" s="15">
        <v>45</v>
      </c>
      <c r="E24" s="15">
        <v>53</v>
      </c>
      <c r="F24" s="15">
        <v>53</v>
      </c>
      <c r="G24" s="15">
        <v>53</v>
      </c>
      <c r="H24" s="15">
        <v>53</v>
      </c>
      <c r="I24" s="15"/>
      <c r="J24" s="15"/>
      <c r="K24" s="15">
        <v>179</v>
      </c>
      <c r="L24" s="15">
        <v>165</v>
      </c>
      <c r="M24" s="15">
        <v>165</v>
      </c>
      <c r="N24" s="15">
        <v>165</v>
      </c>
      <c r="O24" s="15">
        <v>165</v>
      </c>
      <c r="P24" s="13"/>
      <c r="R24" s="15"/>
      <c r="S24" s="15"/>
      <c r="T24" s="46"/>
      <c r="U24" s="21"/>
      <c r="V24" s="45"/>
    </row>
    <row r="25" spans="1:22" ht="12" customHeight="1" x14ac:dyDescent="0.35">
      <c r="A25" s="108"/>
      <c r="B25" s="13" t="s">
        <v>12</v>
      </c>
      <c r="C25" s="55" t="s">
        <v>42</v>
      </c>
      <c r="D25" s="15">
        <v>34</v>
      </c>
      <c r="E25" s="15">
        <v>30</v>
      </c>
      <c r="F25" s="15">
        <v>29</v>
      </c>
      <c r="G25" s="15">
        <v>31</v>
      </c>
      <c r="H25" s="15">
        <v>34</v>
      </c>
      <c r="I25" s="15"/>
      <c r="J25" s="15"/>
      <c r="K25" s="15">
        <v>107</v>
      </c>
      <c r="L25" s="15">
        <v>111</v>
      </c>
      <c r="M25" s="15">
        <v>112</v>
      </c>
      <c r="N25" s="15">
        <v>110</v>
      </c>
      <c r="O25" s="15">
        <v>107</v>
      </c>
      <c r="P25" s="13"/>
      <c r="R25" s="15"/>
      <c r="S25" s="15"/>
      <c r="T25" s="46"/>
      <c r="U25" s="21"/>
      <c r="V25" s="45"/>
    </row>
    <row r="26" spans="1:22" ht="12" customHeight="1" x14ac:dyDescent="0.35">
      <c r="A26" s="108"/>
      <c r="B26" s="13" t="s">
        <v>13</v>
      </c>
      <c r="C26" s="55" t="s">
        <v>41</v>
      </c>
      <c r="D26" s="15">
        <v>17</v>
      </c>
      <c r="E26" s="15">
        <v>16</v>
      </c>
      <c r="F26" s="15">
        <v>17</v>
      </c>
      <c r="G26" s="15">
        <v>31</v>
      </c>
      <c r="H26" s="15">
        <v>30</v>
      </c>
      <c r="I26" s="15"/>
      <c r="J26" s="15"/>
      <c r="K26" s="15">
        <v>83</v>
      </c>
      <c r="L26" s="15">
        <v>84</v>
      </c>
      <c r="M26" s="15">
        <v>83</v>
      </c>
      <c r="N26" s="15">
        <v>69</v>
      </c>
      <c r="O26" s="15">
        <v>70</v>
      </c>
      <c r="P26" s="13"/>
      <c r="R26" s="15"/>
      <c r="S26" s="15"/>
      <c r="T26" s="46"/>
      <c r="U26" s="21"/>
      <c r="V26" s="45"/>
    </row>
    <row r="27" spans="1:22" ht="12" customHeight="1" x14ac:dyDescent="0.35">
      <c r="A27" s="108"/>
      <c r="B27" s="13" t="s">
        <v>14</v>
      </c>
      <c r="C27" s="55" t="s">
        <v>43</v>
      </c>
      <c r="D27" s="15">
        <v>17</v>
      </c>
      <c r="E27" s="15">
        <v>17</v>
      </c>
      <c r="F27" s="15">
        <v>17</v>
      </c>
      <c r="G27" s="15">
        <v>13</v>
      </c>
      <c r="H27" s="15">
        <v>17</v>
      </c>
      <c r="I27" s="15"/>
      <c r="J27" s="15"/>
      <c r="K27" s="15">
        <v>43</v>
      </c>
      <c r="L27" s="15">
        <v>43</v>
      </c>
      <c r="M27" s="15">
        <v>43</v>
      </c>
      <c r="N27" s="15">
        <v>47</v>
      </c>
      <c r="O27" s="15">
        <v>43</v>
      </c>
      <c r="P27" s="13"/>
      <c r="R27" s="15"/>
      <c r="S27" s="15"/>
      <c r="T27" s="46"/>
      <c r="U27" s="21"/>
      <c r="V27" s="45"/>
    </row>
    <row r="28" spans="1:22" ht="12" customHeight="1" x14ac:dyDescent="0.35">
      <c r="A28" s="108"/>
      <c r="B28" s="13" t="s">
        <v>15</v>
      </c>
      <c r="C28" s="55" t="s">
        <v>44</v>
      </c>
      <c r="D28" s="15">
        <v>20</v>
      </c>
      <c r="E28" s="15">
        <v>20</v>
      </c>
      <c r="F28" s="15">
        <v>20</v>
      </c>
      <c r="G28" s="15">
        <v>25</v>
      </c>
      <c r="H28" s="15">
        <v>24</v>
      </c>
      <c r="I28" s="15"/>
      <c r="J28" s="15"/>
      <c r="K28" s="15">
        <v>179</v>
      </c>
      <c r="L28" s="15">
        <v>179</v>
      </c>
      <c r="M28" s="15">
        <v>179</v>
      </c>
      <c r="N28" s="15">
        <v>174</v>
      </c>
      <c r="O28" s="15">
        <v>172</v>
      </c>
      <c r="P28" s="13"/>
      <c r="R28" s="15"/>
      <c r="S28" s="15"/>
      <c r="T28" s="46"/>
      <c r="U28" s="21"/>
      <c r="V28" s="45"/>
    </row>
    <row r="29" spans="1:22" ht="12" customHeight="1" x14ac:dyDescent="0.35">
      <c r="A29" s="108"/>
      <c r="B29" s="13" t="s">
        <v>16</v>
      </c>
      <c r="C29" s="55" t="s">
        <v>16</v>
      </c>
      <c r="D29" s="15">
        <v>9</v>
      </c>
      <c r="E29" s="15">
        <v>9</v>
      </c>
      <c r="F29" s="15">
        <v>10</v>
      </c>
      <c r="G29" s="15">
        <v>10</v>
      </c>
      <c r="H29" s="15">
        <v>10</v>
      </c>
      <c r="I29" s="15"/>
      <c r="J29" s="15"/>
      <c r="K29" s="15">
        <v>60</v>
      </c>
      <c r="L29" s="15">
        <v>60</v>
      </c>
      <c r="M29" s="15">
        <v>59</v>
      </c>
      <c r="N29" s="15">
        <v>59</v>
      </c>
      <c r="O29" s="15">
        <v>57</v>
      </c>
      <c r="P29" s="13"/>
      <c r="R29" s="15"/>
      <c r="S29" s="15"/>
      <c r="T29" s="46"/>
      <c r="U29" s="21"/>
      <c r="V29" s="45"/>
    </row>
    <row r="30" spans="1:22" ht="12" customHeight="1" x14ac:dyDescent="0.35">
      <c r="A30" s="108"/>
      <c r="B30" s="13" t="s">
        <v>17</v>
      </c>
      <c r="C30" s="56" t="s">
        <v>45</v>
      </c>
      <c r="D30" s="15">
        <v>253</v>
      </c>
      <c r="E30" s="15">
        <v>259</v>
      </c>
      <c r="F30" s="15">
        <v>247</v>
      </c>
      <c r="G30" s="15">
        <v>244</v>
      </c>
      <c r="H30" s="15">
        <v>246</v>
      </c>
      <c r="I30" s="15"/>
      <c r="J30" s="15"/>
      <c r="K30" s="15">
        <v>446</v>
      </c>
      <c r="L30" s="15">
        <v>440</v>
      </c>
      <c r="M30" s="15">
        <v>531</v>
      </c>
      <c r="N30" s="15">
        <v>532</v>
      </c>
      <c r="O30" s="15">
        <v>531</v>
      </c>
      <c r="P30" s="14"/>
      <c r="R30" s="15"/>
      <c r="S30" s="15"/>
      <c r="T30" s="46"/>
      <c r="U30" s="21"/>
      <c r="V30" s="45"/>
    </row>
    <row r="31" spans="1:22" ht="12" customHeight="1" x14ac:dyDescent="0.35">
      <c r="A31" s="108"/>
      <c r="B31" s="13" t="s">
        <v>18</v>
      </c>
      <c r="C31" s="55" t="s">
        <v>46</v>
      </c>
      <c r="D31" s="15">
        <v>138</v>
      </c>
      <c r="E31" s="15">
        <v>143</v>
      </c>
      <c r="F31" s="15">
        <v>145</v>
      </c>
      <c r="G31" s="15">
        <v>145</v>
      </c>
      <c r="H31" s="15">
        <v>156</v>
      </c>
      <c r="I31" s="15"/>
      <c r="J31" s="15"/>
      <c r="K31" s="15">
        <v>422</v>
      </c>
      <c r="L31" s="15">
        <v>417</v>
      </c>
      <c r="M31" s="15">
        <v>415</v>
      </c>
      <c r="N31" s="15">
        <v>410</v>
      </c>
      <c r="O31" s="15">
        <v>403</v>
      </c>
      <c r="P31" s="13"/>
      <c r="R31" s="15"/>
      <c r="S31" s="15"/>
      <c r="T31" s="46"/>
      <c r="U31" s="21"/>
      <c r="V31" s="45"/>
    </row>
    <row r="32" spans="1:22" ht="12" customHeight="1" x14ac:dyDescent="0.35">
      <c r="A32" s="108"/>
      <c r="B32" s="13" t="s">
        <v>19</v>
      </c>
      <c r="C32" s="55" t="s">
        <v>47</v>
      </c>
      <c r="D32" s="15">
        <v>79</v>
      </c>
      <c r="E32" s="15">
        <v>79</v>
      </c>
      <c r="F32" s="15">
        <v>81</v>
      </c>
      <c r="G32" s="15">
        <v>83</v>
      </c>
      <c r="H32" s="15">
        <v>93</v>
      </c>
      <c r="I32" s="15"/>
      <c r="J32" s="15"/>
      <c r="K32" s="15">
        <v>151</v>
      </c>
      <c r="L32" s="15">
        <v>151</v>
      </c>
      <c r="M32" s="15">
        <v>149</v>
      </c>
      <c r="N32" s="15">
        <v>145</v>
      </c>
      <c r="O32" s="15">
        <v>137</v>
      </c>
      <c r="P32" s="13"/>
      <c r="R32" s="15"/>
      <c r="S32" s="15"/>
      <c r="T32" s="46"/>
      <c r="U32" s="21"/>
      <c r="V32" s="45"/>
    </row>
    <row r="33" spans="1:22" ht="12" customHeight="1" x14ac:dyDescent="0.35">
      <c r="A33" s="108"/>
      <c r="B33" s="13" t="s">
        <v>20</v>
      </c>
      <c r="C33" s="55" t="s">
        <v>48</v>
      </c>
      <c r="D33" s="15">
        <v>74</v>
      </c>
      <c r="E33" s="15">
        <v>75</v>
      </c>
      <c r="F33" s="15">
        <v>78</v>
      </c>
      <c r="G33" s="15">
        <v>89</v>
      </c>
      <c r="H33" s="15">
        <v>95</v>
      </c>
      <c r="I33" s="15"/>
      <c r="J33" s="15"/>
      <c r="K33" s="15">
        <v>169</v>
      </c>
      <c r="L33" s="15">
        <v>169</v>
      </c>
      <c r="M33" s="15">
        <v>166</v>
      </c>
      <c r="N33" s="15">
        <v>155</v>
      </c>
      <c r="O33" s="15">
        <v>149</v>
      </c>
      <c r="P33" s="13"/>
      <c r="Q33" s="43"/>
      <c r="R33" s="15"/>
      <c r="S33" s="15"/>
      <c r="T33" s="46"/>
      <c r="U33" s="21"/>
      <c r="V33" s="45"/>
    </row>
    <row r="34" spans="1:22" ht="12" customHeight="1" x14ac:dyDescent="0.35">
      <c r="A34" s="108"/>
      <c r="B34" s="13" t="s">
        <v>21</v>
      </c>
      <c r="C34" s="55" t="s">
        <v>49</v>
      </c>
      <c r="D34" s="15">
        <v>66</v>
      </c>
      <c r="E34" s="15">
        <v>61</v>
      </c>
      <c r="F34" s="15">
        <v>89</v>
      </c>
      <c r="G34" s="15">
        <v>91</v>
      </c>
      <c r="H34" s="15">
        <v>92</v>
      </c>
      <c r="I34" s="15"/>
      <c r="J34" s="15"/>
      <c r="K34" s="15">
        <v>481</v>
      </c>
      <c r="L34" s="15">
        <v>447</v>
      </c>
      <c r="M34" s="15">
        <v>376</v>
      </c>
      <c r="N34" s="15">
        <v>374</v>
      </c>
      <c r="O34" s="15">
        <v>373</v>
      </c>
      <c r="P34" s="13"/>
      <c r="Q34" s="43"/>
      <c r="R34" s="125"/>
      <c r="S34" s="125"/>
      <c r="T34" s="46"/>
      <c r="U34" s="21"/>
      <c r="V34" s="45"/>
    </row>
    <row r="35" spans="1:22" ht="12" customHeight="1" x14ac:dyDescent="0.35">
      <c r="A35" s="108"/>
      <c r="B35" s="126" t="s">
        <v>283</v>
      </c>
      <c r="C35" s="127" t="s">
        <v>74</v>
      </c>
      <c r="D35" s="125">
        <v>30</v>
      </c>
      <c r="E35" s="125">
        <v>31</v>
      </c>
      <c r="F35" s="125">
        <v>32</v>
      </c>
      <c r="G35" s="125">
        <v>31</v>
      </c>
      <c r="H35" s="125">
        <v>31</v>
      </c>
      <c r="I35" s="128"/>
      <c r="J35" s="128"/>
      <c r="K35" s="125">
        <v>120</v>
      </c>
      <c r="L35" s="125">
        <v>120</v>
      </c>
      <c r="M35" s="125">
        <v>118</v>
      </c>
      <c r="N35" s="125">
        <v>119</v>
      </c>
      <c r="O35" s="125">
        <v>119</v>
      </c>
      <c r="P35" s="126"/>
      <c r="R35" s="15"/>
      <c r="S35" s="15"/>
      <c r="T35" s="46"/>
      <c r="U35" s="21"/>
      <c r="V35" s="45"/>
    </row>
    <row r="36" spans="1:22" ht="12" customHeight="1" x14ac:dyDescent="0.35">
      <c r="A36" s="108"/>
      <c r="B36" s="13" t="s">
        <v>22</v>
      </c>
      <c r="C36" s="55" t="s">
        <v>50</v>
      </c>
      <c r="D36" s="15">
        <v>34</v>
      </c>
      <c r="E36" s="15">
        <v>35</v>
      </c>
      <c r="F36" s="15">
        <v>35</v>
      </c>
      <c r="G36" s="15">
        <v>29</v>
      </c>
      <c r="H36" s="15">
        <v>29</v>
      </c>
      <c r="I36" s="15"/>
      <c r="J36" s="15"/>
      <c r="K36" s="15">
        <v>96</v>
      </c>
      <c r="L36" s="15">
        <v>95</v>
      </c>
      <c r="M36" s="15">
        <v>95</v>
      </c>
      <c r="N36" s="15">
        <v>101</v>
      </c>
      <c r="O36" s="15">
        <v>102</v>
      </c>
      <c r="P36" s="13"/>
      <c r="R36" s="15"/>
      <c r="S36" s="15"/>
      <c r="T36" s="46"/>
      <c r="U36" s="21"/>
      <c r="V36" s="45"/>
    </row>
    <row r="37" spans="1:22" ht="12" customHeight="1" x14ac:dyDescent="0.35">
      <c r="A37" s="108"/>
      <c r="B37" s="13" t="s">
        <v>23</v>
      </c>
      <c r="C37" s="55" t="s">
        <v>51</v>
      </c>
      <c r="D37" s="15">
        <v>398</v>
      </c>
      <c r="E37" s="15">
        <v>404</v>
      </c>
      <c r="F37" s="15">
        <v>416</v>
      </c>
      <c r="G37" s="15">
        <v>417</v>
      </c>
      <c r="H37" s="15">
        <v>426</v>
      </c>
      <c r="I37" s="15"/>
      <c r="J37" s="15"/>
      <c r="K37" s="15">
        <v>1067</v>
      </c>
      <c r="L37" s="15">
        <v>1058</v>
      </c>
      <c r="M37" s="15">
        <v>1033</v>
      </c>
      <c r="N37" s="15">
        <v>1024</v>
      </c>
      <c r="O37" s="15">
        <v>1017</v>
      </c>
      <c r="P37" s="13"/>
      <c r="R37" s="15"/>
      <c r="S37" s="15"/>
      <c r="T37" s="46"/>
      <c r="U37" s="21"/>
      <c r="V37" s="45"/>
    </row>
    <row r="38" spans="1:22" ht="12" customHeight="1" x14ac:dyDescent="0.35">
      <c r="A38" s="108"/>
      <c r="B38" s="13" t="s">
        <v>24</v>
      </c>
      <c r="C38" s="55" t="s">
        <v>52</v>
      </c>
      <c r="D38" s="15">
        <v>243</v>
      </c>
      <c r="E38" s="15">
        <v>235</v>
      </c>
      <c r="F38" s="15">
        <v>239</v>
      </c>
      <c r="G38" s="15">
        <v>243</v>
      </c>
      <c r="H38" s="15">
        <v>257</v>
      </c>
      <c r="I38" s="15"/>
      <c r="J38" s="15"/>
      <c r="K38" s="15">
        <v>366</v>
      </c>
      <c r="L38" s="15">
        <v>379</v>
      </c>
      <c r="M38" s="15">
        <v>377</v>
      </c>
      <c r="N38" s="15">
        <v>372</v>
      </c>
      <c r="O38" s="15">
        <v>356</v>
      </c>
      <c r="P38" s="13"/>
      <c r="R38" s="15"/>
      <c r="S38" s="15"/>
      <c r="T38" s="46"/>
      <c r="U38" s="21"/>
      <c r="V38" s="45"/>
    </row>
    <row r="39" spans="1:22" ht="12" customHeight="1" x14ac:dyDescent="0.35">
      <c r="A39" s="108"/>
      <c r="B39" s="13" t="s">
        <v>25</v>
      </c>
      <c r="C39" s="55" t="s">
        <v>53</v>
      </c>
      <c r="D39" s="15">
        <v>152</v>
      </c>
      <c r="E39" s="15">
        <v>160</v>
      </c>
      <c r="F39" s="15">
        <v>161</v>
      </c>
      <c r="G39" s="15">
        <v>163</v>
      </c>
      <c r="H39" s="15">
        <v>166</v>
      </c>
      <c r="I39" s="15"/>
      <c r="J39" s="15"/>
      <c r="K39" s="15">
        <v>197</v>
      </c>
      <c r="L39" s="15">
        <v>189</v>
      </c>
      <c r="M39" s="15">
        <v>188</v>
      </c>
      <c r="N39" s="15">
        <v>186</v>
      </c>
      <c r="O39" s="15">
        <v>183</v>
      </c>
      <c r="P39" s="13"/>
      <c r="R39" s="15"/>
      <c r="S39" s="15"/>
      <c r="T39" s="46"/>
      <c r="U39" s="21"/>
      <c r="V39" s="45"/>
    </row>
    <row r="40" spans="1:22" ht="12" customHeight="1" x14ac:dyDescent="0.35">
      <c r="A40" s="108"/>
      <c r="B40" s="13" t="s">
        <v>26</v>
      </c>
      <c r="C40" s="55" t="s">
        <v>54</v>
      </c>
      <c r="D40" s="15">
        <v>287</v>
      </c>
      <c r="E40" s="15">
        <v>286</v>
      </c>
      <c r="F40" s="15">
        <v>287</v>
      </c>
      <c r="G40" s="15">
        <v>335</v>
      </c>
      <c r="H40" s="15">
        <v>340</v>
      </c>
      <c r="I40" s="15"/>
      <c r="J40" s="15"/>
      <c r="K40" s="15">
        <v>664</v>
      </c>
      <c r="L40" s="15">
        <v>664</v>
      </c>
      <c r="M40" s="15">
        <v>663</v>
      </c>
      <c r="N40" s="15">
        <v>614</v>
      </c>
      <c r="O40" s="15">
        <v>610</v>
      </c>
      <c r="P40" s="13"/>
      <c r="R40" s="129"/>
      <c r="S40" s="129"/>
      <c r="T40" s="130"/>
      <c r="V40" s="45"/>
    </row>
    <row r="41" spans="1:22" ht="13.5" customHeight="1" x14ac:dyDescent="0.35">
      <c r="A41" s="108"/>
      <c r="D41" s="95"/>
      <c r="E41" s="95"/>
      <c r="F41" s="95"/>
      <c r="G41" s="95"/>
      <c r="H41" s="95"/>
      <c r="I41" s="95"/>
      <c r="J41" s="15"/>
      <c r="K41" s="96"/>
      <c r="L41" s="96"/>
      <c r="M41" s="96"/>
      <c r="N41" s="96"/>
      <c r="O41" s="96"/>
    </row>
    <row r="42" spans="1:22" ht="13.5" customHeight="1" x14ac:dyDescent="0.35">
      <c r="A42" s="108"/>
      <c r="B42" s="275" t="s">
        <v>272</v>
      </c>
      <c r="C42" s="275"/>
      <c r="D42" s="275"/>
      <c r="E42" s="275"/>
      <c r="F42" s="275"/>
      <c r="G42" s="275"/>
      <c r="H42" s="33"/>
      <c r="I42" s="15"/>
      <c r="J42" s="15"/>
      <c r="K42" s="284" t="s">
        <v>273</v>
      </c>
      <c r="L42" s="284"/>
      <c r="M42" s="284"/>
      <c r="N42" s="284"/>
      <c r="O42" s="284"/>
      <c r="P42" s="284"/>
      <c r="R42" s="130"/>
      <c r="S42" s="130"/>
      <c r="T42" s="130"/>
    </row>
    <row r="43" spans="1:22" ht="13.5" customHeight="1" x14ac:dyDescent="0.35">
      <c r="A43" s="108"/>
      <c r="B43" s="51"/>
      <c r="C43" s="100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66"/>
      <c r="R43" s="130"/>
      <c r="S43" s="130"/>
      <c r="T43" s="130"/>
    </row>
    <row r="44" spans="1:22" ht="27" customHeight="1" x14ac:dyDescent="0.35">
      <c r="A44" s="108"/>
      <c r="B44" s="92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66"/>
    </row>
    <row r="46" spans="1:22" ht="15" customHeight="1" x14ac:dyDescent="0.35">
      <c r="P46" s="131"/>
      <c r="R46" s="15"/>
    </row>
    <row r="47" spans="1:22" ht="15" customHeight="1" x14ac:dyDescent="0.35">
      <c r="P47" s="131"/>
      <c r="R47" s="15"/>
    </row>
    <row r="48" spans="1:22" ht="15" customHeight="1" x14ac:dyDescent="0.35">
      <c r="K48" s="95"/>
      <c r="L48" s="95"/>
      <c r="M48" s="95"/>
      <c r="N48" s="95"/>
      <c r="O48" s="95"/>
      <c r="P48" s="132"/>
      <c r="R48" s="133"/>
    </row>
    <row r="49" spans="11:18" ht="15" customHeight="1" x14ac:dyDescent="0.35">
      <c r="K49" s="96"/>
      <c r="L49" s="96"/>
      <c r="M49" s="96"/>
      <c r="N49" s="96"/>
      <c r="O49" s="96"/>
      <c r="R49" s="133"/>
    </row>
    <row r="50" spans="11:18" ht="15" customHeight="1" x14ac:dyDescent="0.35">
      <c r="K50" s="129"/>
      <c r="L50" s="129"/>
      <c r="M50" s="129"/>
      <c r="N50" s="129"/>
      <c r="O50" s="129"/>
      <c r="R50" s="133"/>
    </row>
    <row r="51" spans="11:18" ht="15" customHeight="1" x14ac:dyDescent="0.35">
      <c r="R51" s="133"/>
    </row>
    <row r="52" spans="11:18" ht="15" customHeight="1" x14ac:dyDescent="0.35">
      <c r="R52" s="133"/>
    </row>
    <row r="53" spans="11:18" ht="15" customHeight="1" x14ac:dyDescent="0.35">
      <c r="R53" s="133"/>
    </row>
    <row r="54" spans="11:18" ht="15" customHeight="1" x14ac:dyDescent="0.35">
      <c r="K54" s="134"/>
      <c r="L54" s="134"/>
      <c r="M54" s="134"/>
      <c r="N54" s="134"/>
      <c r="O54" s="134"/>
      <c r="R54" s="133"/>
    </row>
    <row r="55" spans="11:18" ht="15" customHeight="1" x14ac:dyDescent="0.35">
      <c r="K55" s="134"/>
      <c r="L55" s="134"/>
      <c r="M55" s="134"/>
      <c r="N55" s="134"/>
      <c r="O55" s="134"/>
      <c r="R55" s="133"/>
    </row>
    <row r="56" spans="11:18" ht="15" customHeight="1" x14ac:dyDescent="0.35">
      <c r="K56" s="134"/>
      <c r="L56" s="134"/>
      <c r="M56" s="134"/>
      <c r="N56" s="134"/>
      <c r="O56" s="134"/>
      <c r="R56" s="133"/>
    </row>
    <row r="57" spans="11:18" ht="15" customHeight="1" x14ac:dyDescent="0.35">
      <c r="R57" s="133"/>
    </row>
    <row r="58" spans="11:18" ht="15" customHeight="1" x14ac:dyDescent="0.35">
      <c r="R58" s="133"/>
    </row>
    <row r="59" spans="11:18" ht="15" customHeight="1" x14ac:dyDescent="0.35">
      <c r="R59" s="133"/>
    </row>
    <row r="60" spans="11:18" ht="15" customHeight="1" x14ac:dyDescent="0.35">
      <c r="R60" s="133"/>
    </row>
    <row r="61" spans="11:18" ht="15" customHeight="1" x14ac:dyDescent="0.35">
      <c r="R61" s="133"/>
    </row>
    <row r="62" spans="11:18" ht="15" customHeight="1" x14ac:dyDescent="0.35">
      <c r="R62" s="133"/>
    </row>
    <row r="63" spans="11:18" ht="15" customHeight="1" x14ac:dyDescent="0.35">
      <c r="R63" s="133"/>
    </row>
    <row r="64" spans="11:18" ht="15" customHeight="1" x14ac:dyDescent="0.35">
      <c r="R64" s="133"/>
    </row>
    <row r="65" spans="18:18" ht="15" customHeight="1" x14ac:dyDescent="0.35">
      <c r="R65" s="133"/>
    </row>
    <row r="66" spans="18:18" ht="15" customHeight="1" x14ac:dyDescent="0.35">
      <c r="R66" s="133"/>
    </row>
    <row r="67" spans="18:18" ht="15" customHeight="1" x14ac:dyDescent="0.35">
      <c r="R67" s="133"/>
    </row>
    <row r="68" spans="18:18" ht="15" customHeight="1" x14ac:dyDescent="0.35">
      <c r="R68" s="125"/>
    </row>
    <row r="69" spans="18:18" ht="15" customHeight="1" x14ac:dyDescent="0.35">
      <c r="R69" s="133"/>
    </row>
    <row r="70" spans="18:18" ht="15" customHeight="1" x14ac:dyDescent="0.35">
      <c r="R70" s="133"/>
    </row>
    <row r="71" spans="18:18" ht="15" customHeight="1" x14ac:dyDescent="0.35">
      <c r="R71" s="133"/>
    </row>
    <row r="72" spans="18:18" ht="15" customHeight="1" x14ac:dyDescent="0.35">
      <c r="R72" s="133"/>
    </row>
    <row r="73" spans="18:18" ht="15" customHeight="1" x14ac:dyDescent="0.35">
      <c r="R73" s="133"/>
    </row>
  </sheetData>
  <mergeCells count="7">
    <mergeCell ref="O3:O4"/>
    <mergeCell ref="B7:I8"/>
    <mergeCell ref="B3:C4"/>
    <mergeCell ref="B42:G42"/>
    <mergeCell ref="K42:P42"/>
    <mergeCell ref="K7:M8"/>
    <mergeCell ref="K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9" max="40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1"/>
  <sheetViews>
    <sheetView tabSelected="1" zoomScale="80" zoomScaleNormal="80" workbookViewId="0">
      <selection activeCell="H131" sqref="H131"/>
    </sheetView>
  </sheetViews>
  <sheetFormatPr defaultRowHeight="14.5" x14ac:dyDescent="0.35"/>
  <cols>
    <col min="1" max="16384" width="8.7265625" style="107"/>
  </cols>
  <sheetData>
    <row r="1" spans="1:22" x14ac:dyDescent="0.35">
      <c r="A1" s="107" t="s">
        <v>274</v>
      </c>
      <c r="I1" s="107" t="s">
        <v>298</v>
      </c>
    </row>
    <row r="2" spans="1:22" x14ac:dyDescent="0.35">
      <c r="I2" s="142"/>
      <c r="J2" s="142">
        <v>2007</v>
      </c>
      <c r="K2" s="142">
        <v>2008</v>
      </c>
      <c r="L2" s="107">
        <v>2009</v>
      </c>
      <c r="M2" s="107">
        <v>2010</v>
      </c>
      <c r="N2" s="107">
        <v>2011</v>
      </c>
      <c r="O2" s="107">
        <v>2012</v>
      </c>
      <c r="P2" s="107">
        <v>2013</v>
      </c>
      <c r="Q2" s="107">
        <v>2014</v>
      </c>
      <c r="R2" s="107">
        <v>2015</v>
      </c>
      <c r="S2" s="107">
        <v>2016</v>
      </c>
      <c r="T2" s="107">
        <v>2017</v>
      </c>
      <c r="U2" s="107">
        <v>2018</v>
      </c>
      <c r="V2" s="107">
        <v>2019</v>
      </c>
    </row>
    <row r="3" spans="1:22" x14ac:dyDescent="0.35">
      <c r="I3" s="142"/>
      <c r="J3" s="142"/>
      <c r="K3" s="142"/>
    </row>
    <row r="4" spans="1:22" x14ac:dyDescent="0.35">
      <c r="I4" s="142" t="s">
        <v>296</v>
      </c>
      <c r="J4" s="159">
        <v>105.1</v>
      </c>
      <c r="K4" s="159">
        <v>105</v>
      </c>
      <c r="L4" s="134">
        <v>105</v>
      </c>
      <c r="M4" s="134">
        <v>105</v>
      </c>
      <c r="N4" s="134">
        <v>105.1</v>
      </c>
      <c r="O4" s="134">
        <v>105.1</v>
      </c>
      <c r="P4" s="134">
        <v>105</v>
      </c>
      <c r="Q4" s="134">
        <v>104.9</v>
      </c>
      <c r="R4" s="134">
        <v>104.9</v>
      </c>
      <c r="S4" s="134">
        <v>104.6</v>
      </c>
      <c r="T4" s="134">
        <v>104.6</v>
      </c>
      <c r="U4" s="134">
        <v>104.5</v>
      </c>
      <c r="V4" s="134">
        <v>104.5</v>
      </c>
    </row>
    <row r="5" spans="1:22" x14ac:dyDescent="0.35">
      <c r="I5" s="142" t="s">
        <v>297</v>
      </c>
      <c r="J5" s="159">
        <v>105.8</v>
      </c>
      <c r="K5" s="142">
        <v>105.7</v>
      </c>
      <c r="L5" s="107">
        <v>105.6</v>
      </c>
      <c r="M5" s="107">
        <v>105.5</v>
      </c>
      <c r="N5" s="107">
        <v>105.4</v>
      </c>
      <c r="O5" s="107">
        <v>105.4</v>
      </c>
      <c r="P5" s="107">
        <v>105.3</v>
      </c>
      <c r="Q5" s="107">
        <v>105.2</v>
      </c>
      <c r="R5" s="107">
        <v>105.2</v>
      </c>
      <c r="S5" s="107">
        <v>105.1</v>
      </c>
      <c r="T5" s="134">
        <v>105</v>
      </c>
      <c r="U5" s="134">
        <v>104.9</v>
      </c>
      <c r="V5" s="134">
        <v>104.8</v>
      </c>
    </row>
    <row r="21" spans="1:18" x14ac:dyDescent="0.35">
      <c r="A21" s="107" t="s">
        <v>275</v>
      </c>
      <c r="I21" s="107" t="s">
        <v>299</v>
      </c>
    </row>
    <row r="23" spans="1:18" x14ac:dyDescent="0.35">
      <c r="I23" s="228"/>
      <c r="J23">
        <v>2010</v>
      </c>
      <c r="K23" s="10">
        <v>2011</v>
      </c>
      <c r="L23" s="10">
        <v>2012</v>
      </c>
      <c r="M23" s="10">
        <v>2013</v>
      </c>
      <c r="N23" s="10">
        <v>2014</v>
      </c>
      <c r="O23" s="10">
        <v>2015</v>
      </c>
      <c r="P23" s="10">
        <v>2016</v>
      </c>
      <c r="Q23" s="10">
        <v>2017</v>
      </c>
      <c r="R23" s="10">
        <v>2018</v>
      </c>
    </row>
    <row r="24" spans="1:18" x14ac:dyDescent="0.35">
      <c r="I24" s="229" t="s">
        <v>296</v>
      </c>
      <c r="J24">
        <v>17.100000000000001</v>
      </c>
      <c r="K24">
        <v>17.100000000000001</v>
      </c>
      <c r="L24">
        <v>17.399999999999999</v>
      </c>
      <c r="M24">
        <v>16.8</v>
      </c>
      <c r="N24">
        <v>16.600000000000001</v>
      </c>
      <c r="O24">
        <v>16.5</v>
      </c>
      <c r="P24">
        <v>16.3</v>
      </c>
      <c r="Q24" s="227">
        <v>16</v>
      </c>
      <c r="R24">
        <v>15.7</v>
      </c>
    </row>
    <row r="25" spans="1:18" x14ac:dyDescent="0.35">
      <c r="I25" s="230" t="s">
        <v>297</v>
      </c>
      <c r="J25">
        <v>19.600000000000001</v>
      </c>
      <c r="K25" s="12">
        <v>20.100000000000001</v>
      </c>
      <c r="L25" s="12">
        <v>20.8</v>
      </c>
      <c r="M25">
        <v>18.8</v>
      </c>
      <c r="N25">
        <v>19.7</v>
      </c>
      <c r="O25">
        <v>19.600000000000001</v>
      </c>
      <c r="P25" s="227">
        <v>19</v>
      </c>
      <c r="Q25" s="227">
        <v>19.8</v>
      </c>
      <c r="R25">
        <v>19.399999999999999</v>
      </c>
    </row>
    <row r="40" spans="1:11" x14ac:dyDescent="0.35">
      <c r="A40" s="107" t="s">
        <v>276</v>
      </c>
      <c r="I40" s="107" t="s">
        <v>300</v>
      </c>
    </row>
    <row r="41" spans="1:11" x14ac:dyDescent="0.35">
      <c r="I41" s="231" t="s">
        <v>301</v>
      </c>
      <c r="J41" s="3">
        <v>2019</v>
      </c>
      <c r="K41" s="232"/>
    </row>
    <row r="42" spans="1:11" x14ac:dyDescent="0.35">
      <c r="I42" s="233"/>
      <c r="J42" s="234" t="s">
        <v>302</v>
      </c>
      <c r="K42" s="3" t="s">
        <v>303</v>
      </c>
    </row>
    <row r="43" spans="1:11" x14ac:dyDescent="0.35">
      <c r="I43" s="235" t="s">
        <v>304</v>
      </c>
      <c r="J43" s="106">
        <v>-5.7</v>
      </c>
      <c r="K43" s="106">
        <v>4.9000000000000004</v>
      </c>
    </row>
    <row r="44" spans="1:11" x14ac:dyDescent="0.35">
      <c r="I44" s="233" t="s">
        <v>305</v>
      </c>
      <c r="J44" s="106">
        <v>-4.5</v>
      </c>
      <c r="K44" s="106">
        <v>3.9</v>
      </c>
    </row>
    <row r="45" spans="1:11" x14ac:dyDescent="0.35">
      <c r="I45" s="233" t="s">
        <v>306</v>
      </c>
      <c r="J45" s="106">
        <v>-6.3</v>
      </c>
      <c r="K45" s="106">
        <v>8</v>
      </c>
    </row>
    <row r="46" spans="1:11" x14ac:dyDescent="0.35">
      <c r="I46" s="233" t="s">
        <v>307</v>
      </c>
      <c r="J46" s="106">
        <v>-1.7</v>
      </c>
      <c r="K46" s="106">
        <v>2.4</v>
      </c>
    </row>
    <row r="47" spans="1:11" x14ac:dyDescent="0.35">
      <c r="I47" s="233" t="s">
        <v>308</v>
      </c>
      <c r="J47" s="106">
        <v>-4.8</v>
      </c>
      <c r="K47" s="106">
        <v>5.3</v>
      </c>
    </row>
    <row r="48" spans="1:11" x14ac:dyDescent="0.35">
      <c r="I48" s="233" t="s">
        <v>309</v>
      </c>
      <c r="J48" s="106">
        <v>-4.0999999999999996</v>
      </c>
      <c r="K48" s="106">
        <v>4.8</v>
      </c>
    </row>
    <row r="49" spans="9:11" x14ac:dyDescent="0.35">
      <c r="I49" s="233" t="s">
        <v>310</v>
      </c>
      <c r="J49" s="106">
        <v>-7.2</v>
      </c>
      <c r="K49" s="106">
        <v>6.2</v>
      </c>
    </row>
    <row r="50" spans="9:11" x14ac:dyDescent="0.35">
      <c r="I50" s="233" t="s">
        <v>311</v>
      </c>
      <c r="J50" s="106">
        <v>-8.5</v>
      </c>
      <c r="K50" s="106">
        <v>8.4</v>
      </c>
    </row>
    <row r="51" spans="9:11" x14ac:dyDescent="0.35">
      <c r="I51" s="233" t="s">
        <v>312</v>
      </c>
      <c r="J51" s="106">
        <v>-14</v>
      </c>
      <c r="K51" s="106">
        <v>21.5</v>
      </c>
    </row>
    <row r="52" spans="9:11" x14ac:dyDescent="0.35">
      <c r="I52" s="233" t="s">
        <v>313</v>
      </c>
      <c r="J52" s="106">
        <v>-3.4</v>
      </c>
      <c r="K52" s="106">
        <v>3.4</v>
      </c>
    </row>
    <row r="53" spans="9:11" x14ac:dyDescent="0.35">
      <c r="I53" s="233" t="s">
        <v>314</v>
      </c>
      <c r="J53" s="106">
        <v>-6.2</v>
      </c>
      <c r="K53" s="106">
        <v>7.2</v>
      </c>
    </row>
    <row r="54" spans="9:11" x14ac:dyDescent="0.35">
      <c r="I54" s="233" t="s">
        <v>315</v>
      </c>
      <c r="J54" s="106">
        <v>-5.2</v>
      </c>
      <c r="K54" s="106">
        <v>4.7</v>
      </c>
    </row>
    <row r="55" spans="9:11" x14ac:dyDescent="0.35">
      <c r="I55" s="233" t="s">
        <v>316</v>
      </c>
      <c r="J55" s="106">
        <v>-7.1</v>
      </c>
      <c r="K55" s="106">
        <v>5.5</v>
      </c>
    </row>
    <row r="56" spans="9:11" x14ac:dyDescent="0.35">
      <c r="I56" s="233" t="s">
        <v>317</v>
      </c>
      <c r="J56" s="106">
        <v>-7.2</v>
      </c>
      <c r="K56" s="106">
        <v>5.4</v>
      </c>
    </row>
    <row r="57" spans="9:11" x14ac:dyDescent="0.35">
      <c r="I57" s="233" t="s">
        <v>318</v>
      </c>
      <c r="J57" s="106">
        <v>-5.7</v>
      </c>
      <c r="K57" s="106">
        <v>5.5</v>
      </c>
    </row>
    <row r="58" spans="9:11" x14ac:dyDescent="0.35">
      <c r="I58" s="233" t="s">
        <v>319</v>
      </c>
      <c r="J58" s="106">
        <v>-3.4</v>
      </c>
      <c r="K58" s="106">
        <v>3.5</v>
      </c>
    </row>
    <row r="59" spans="9:11" x14ac:dyDescent="0.35">
      <c r="I59" s="233" t="s">
        <v>320</v>
      </c>
      <c r="J59" s="106">
        <v>-3.3</v>
      </c>
      <c r="K59" s="106">
        <v>3.6</v>
      </c>
    </row>
    <row r="60" spans="9:11" x14ac:dyDescent="0.35">
      <c r="I60" s="233" t="s">
        <v>321</v>
      </c>
      <c r="J60" s="106">
        <v>-3.5</v>
      </c>
      <c r="K60" s="106">
        <v>2.7</v>
      </c>
    </row>
    <row r="61" spans="9:11" x14ac:dyDescent="0.35">
      <c r="I61" s="233" t="s">
        <v>322</v>
      </c>
      <c r="J61" s="106">
        <v>-3</v>
      </c>
      <c r="K61" s="106">
        <v>3.6</v>
      </c>
    </row>
    <row r="62" spans="9:11" x14ac:dyDescent="0.35">
      <c r="I62" s="233" t="s">
        <v>323</v>
      </c>
      <c r="J62" s="106">
        <v>-5.9</v>
      </c>
      <c r="K62" s="106">
        <v>7.2</v>
      </c>
    </row>
    <row r="63" spans="9:11" x14ac:dyDescent="0.35">
      <c r="I63" s="233" t="s">
        <v>324</v>
      </c>
      <c r="J63" s="106">
        <v>-4.5999999999999996</v>
      </c>
      <c r="K63" s="106">
        <v>4.4000000000000004</v>
      </c>
    </row>
    <row r="64" spans="9:11" x14ac:dyDescent="0.35">
      <c r="I64" s="233" t="s">
        <v>325</v>
      </c>
      <c r="J64" s="106">
        <v>-4.3</v>
      </c>
      <c r="K64" s="106">
        <v>3.4</v>
      </c>
    </row>
    <row r="65" spans="1:11" x14ac:dyDescent="0.35">
      <c r="I65" s="236" t="s">
        <v>326</v>
      </c>
      <c r="J65" s="237">
        <v>-5.6</v>
      </c>
      <c r="K65" s="237">
        <v>6</v>
      </c>
    </row>
    <row r="66" spans="1:11" x14ac:dyDescent="0.35">
      <c r="I66" s="233" t="s">
        <v>327</v>
      </c>
      <c r="J66" s="106">
        <v>-4</v>
      </c>
      <c r="K66" s="106">
        <v>5</v>
      </c>
    </row>
    <row r="67" spans="1:11" x14ac:dyDescent="0.35">
      <c r="I67" s="233" t="s">
        <v>328</v>
      </c>
      <c r="J67" s="106">
        <v>-3.9</v>
      </c>
      <c r="K67" s="106">
        <v>3.5</v>
      </c>
    </row>
    <row r="68" spans="1:11" x14ac:dyDescent="0.35">
      <c r="A68" s="107" t="s">
        <v>277</v>
      </c>
      <c r="I68" s="233" t="s">
        <v>329</v>
      </c>
      <c r="J68" s="106">
        <v>-12.5</v>
      </c>
      <c r="K68" s="106">
        <v>16</v>
      </c>
    </row>
    <row r="69" spans="1:11" x14ac:dyDescent="0.35">
      <c r="I69" s="233" t="s">
        <v>330</v>
      </c>
      <c r="J69" s="106">
        <v>-6.7</v>
      </c>
      <c r="K69" s="106">
        <v>7</v>
      </c>
    </row>
    <row r="70" spans="1:11" x14ac:dyDescent="0.35">
      <c r="I70" s="233" t="s">
        <v>331</v>
      </c>
      <c r="J70" s="106">
        <v>-9.1</v>
      </c>
      <c r="K70" s="106">
        <v>11.1</v>
      </c>
    </row>
    <row r="72" spans="1:11" x14ac:dyDescent="0.35">
      <c r="I72" s="207" t="s">
        <v>335</v>
      </c>
    </row>
    <row r="73" spans="1:11" x14ac:dyDescent="0.35">
      <c r="I73" s="241" t="s">
        <v>332</v>
      </c>
      <c r="J73" s="235">
        <v>2019</v>
      </c>
      <c r="K73" s="235"/>
    </row>
    <row r="74" spans="1:11" x14ac:dyDescent="0.35">
      <c r="I74" s="235"/>
      <c r="J74" s="238" t="s">
        <v>303</v>
      </c>
      <c r="K74" s="239" t="s">
        <v>302</v>
      </c>
    </row>
    <row r="75" spans="1:11" x14ac:dyDescent="0.35">
      <c r="I75" s="241" t="s">
        <v>304</v>
      </c>
      <c r="J75" s="240">
        <v>15</v>
      </c>
      <c r="K75" s="240">
        <v>-14.6</v>
      </c>
    </row>
    <row r="76" spans="1:11" x14ac:dyDescent="0.35">
      <c r="I76" s="233" t="s">
        <v>305</v>
      </c>
      <c r="J76" s="240">
        <v>24.3</v>
      </c>
      <c r="K76" s="240">
        <v>-20.9</v>
      </c>
    </row>
    <row r="77" spans="1:11" x14ac:dyDescent="0.35">
      <c r="I77" s="233" t="s">
        <v>306</v>
      </c>
      <c r="J77" s="240">
        <v>15.5</v>
      </c>
      <c r="K77" s="240">
        <v>-13.9</v>
      </c>
    </row>
    <row r="78" spans="1:11" x14ac:dyDescent="0.35">
      <c r="I78" s="233" t="s">
        <v>307</v>
      </c>
      <c r="J78" s="240">
        <v>12.1</v>
      </c>
      <c r="K78" s="240">
        <v>-8.1</v>
      </c>
    </row>
    <row r="79" spans="1:11" x14ac:dyDescent="0.35">
      <c r="I79" s="233" t="s">
        <v>308</v>
      </c>
      <c r="J79" s="240">
        <v>12.5</v>
      </c>
      <c r="K79" s="240">
        <v>-12.5</v>
      </c>
    </row>
    <row r="80" spans="1:11" x14ac:dyDescent="0.35">
      <c r="I80" s="233" t="s">
        <v>309</v>
      </c>
      <c r="J80" s="240">
        <v>23.7</v>
      </c>
      <c r="K80" s="240">
        <v>-19.3</v>
      </c>
    </row>
    <row r="81" spans="1:11" x14ac:dyDescent="0.35">
      <c r="I81" s="233" t="s">
        <v>310</v>
      </c>
      <c r="J81" s="240">
        <v>12.1</v>
      </c>
      <c r="K81" s="240">
        <v>-11.2</v>
      </c>
    </row>
    <row r="82" spans="1:11" x14ac:dyDescent="0.35">
      <c r="I82" s="233" t="s">
        <v>311</v>
      </c>
      <c r="J82" s="240">
        <v>13.9</v>
      </c>
      <c r="K82" s="240">
        <v>-13.3</v>
      </c>
    </row>
    <row r="83" spans="1:11" x14ac:dyDescent="0.35">
      <c r="I83" s="233" t="s">
        <v>312</v>
      </c>
      <c r="J83" s="240">
        <v>18</v>
      </c>
      <c r="K83" s="240">
        <v>-17.7</v>
      </c>
    </row>
    <row r="84" spans="1:11" x14ac:dyDescent="0.35">
      <c r="I84" s="233" t="s">
        <v>313</v>
      </c>
      <c r="J84" s="240">
        <v>13.2</v>
      </c>
      <c r="K84" s="240">
        <v>-13.1</v>
      </c>
    </row>
    <row r="85" spans="1:11" x14ac:dyDescent="0.35">
      <c r="I85" s="233" t="s">
        <v>314</v>
      </c>
      <c r="J85" s="240">
        <v>19.399999999999999</v>
      </c>
      <c r="K85" s="240">
        <v>-17.2</v>
      </c>
    </row>
    <row r="86" spans="1:11" x14ac:dyDescent="0.35">
      <c r="I86" s="233" t="s">
        <v>336</v>
      </c>
      <c r="J86" s="240">
        <v>16.3</v>
      </c>
      <c r="K86" s="240">
        <v>-13.5</v>
      </c>
    </row>
    <row r="87" spans="1:11" x14ac:dyDescent="0.35">
      <c r="I87" s="233" t="s">
        <v>333</v>
      </c>
      <c r="J87" s="240">
        <v>22.8</v>
      </c>
      <c r="K87" s="240">
        <v>-18</v>
      </c>
    </row>
    <row r="88" spans="1:11" x14ac:dyDescent="0.35">
      <c r="I88" s="233" t="s">
        <v>317</v>
      </c>
      <c r="J88" s="240">
        <v>25.1</v>
      </c>
      <c r="K88" s="240">
        <v>-20.3</v>
      </c>
    </row>
    <row r="89" spans="1:11" x14ac:dyDescent="0.35">
      <c r="I89" s="233" t="s">
        <v>334</v>
      </c>
      <c r="J89" s="240">
        <v>17.899999999999999</v>
      </c>
      <c r="K89" s="240">
        <v>-17.2</v>
      </c>
    </row>
    <row r="90" spans="1:11" x14ac:dyDescent="0.35">
      <c r="I90" s="233" t="s">
        <v>319</v>
      </c>
      <c r="J90" s="240">
        <v>12.8</v>
      </c>
      <c r="K90" s="240">
        <v>-11.7</v>
      </c>
    </row>
    <row r="91" spans="1:11" x14ac:dyDescent="0.35">
      <c r="I91" s="233" t="s">
        <v>320</v>
      </c>
      <c r="J91" s="240">
        <v>18.100000000000001</v>
      </c>
      <c r="K91" s="240">
        <v>-16.100000000000001</v>
      </c>
    </row>
    <row r="92" spans="1:11" x14ac:dyDescent="0.35">
      <c r="I92" s="233" t="s">
        <v>321</v>
      </c>
      <c r="J92" s="240">
        <v>15.7</v>
      </c>
      <c r="K92" s="240">
        <v>-13.9</v>
      </c>
    </row>
    <row r="93" spans="1:11" x14ac:dyDescent="0.35">
      <c r="I93" s="233" t="s">
        <v>322</v>
      </c>
      <c r="J93" s="240">
        <v>15.8</v>
      </c>
      <c r="K93" s="240">
        <v>-15</v>
      </c>
    </row>
    <row r="94" spans="1:11" x14ac:dyDescent="0.35">
      <c r="I94" s="233" t="s">
        <v>323</v>
      </c>
      <c r="J94" s="240">
        <v>17.8</v>
      </c>
      <c r="K94" s="240">
        <v>-16.600000000000001</v>
      </c>
    </row>
    <row r="95" spans="1:11" x14ac:dyDescent="0.35">
      <c r="A95" s="74" t="s">
        <v>339</v>
      </c>
      <c r="I95" s="233" t="s">
        <v>324</v>
      </c>
      <c r="J95" s="240">
        <v>14.3</v>
      </c>
      <c r="K95" s="240">
        <v>-12.3</v>
      </c>
    </row>
    <row r="96" spans="1:11" x14ac:dyDescent="0.35">
      <c r="I96" s="233" t="s">
        <v>325</v>
      </c>
      <c r="J96" s="240">
        <v>24.9</v>
      </c>
      <c r="K96" s="240">
        <v>-22.7</v>
      </c>
    </row>
    <row r="97" spans="1:15" x14ac:dyDescent="0.35">
      <c r="I97" s="242" t="s">
        <v>326</v>
      </c>
      <c r="J97" s="243">
        <v>12.1</v>
      </c>
      <c r="K97" s="243">
        <v>-11.6</v>
      </c>
    </row>
    <row r="98" spans="1:15" x14ac:dyDescent="0.35">
      <c r="I98" s="233" t="s">
        <v>327</v>
      </c>
      <c r="J98" s="240">
        <v>13</v>
      </c>
      <c r="K98" s="240">
        <v>-10.9</v>
      </c>
    </row>
    <row r="99" spans="1:15" x14ac:dyDescent="0.35">
      <c r="I99" s="233" t="s">
        <v>337</v>
      </c>
      <c r="J99" s="240">
        <v>19.8</v>
      </c>
      <c r="K99" s="240">
        <v>-17.2</v>
      </c>
    </row>
    <row r="100" spans="1:15" x14ac:dyDescent="0.35">
      <c r="I100" s="233" t="s">
        <v>329</v>
      </c>
      <c r="J100" s="240">
        <v>21.1</v>
      </c>
      <c r="K100" s="240">
        <v>-20.2</v>
      </c>
    </row>
    <row r="101" spans="1:15" x14ac:dyDescent="0.35">
      <c r="I101" s="233" t="s">
        <v>330</v>
      </c>
      <c r="J101" s="240">
        <v>17.8</v>
      </c>
      <c r="K101" s="240">
        <v>-16.3</v>
      </c>
    </row>
    <row r="102" spans="1:15" x14ac:dyDescent="0.35">
      <c r="I102" s="233" t="s">
        <v>338</v>
      </c>
      <c r="J102" s="240">
        <v>21.2</v>
      </c>
      <c r="K102" s="240">
        <v>-19.399999999999999</v>
      </c>
    </row>
    <row r="103" spans="1:15" x14ac:dyDescent="0.35">
      <c r="I103" s="3"/>
      <c r="J103" s="3"/>
      <c r="K103" s="3"/>
    </row>
    <row r="104" spans="1:15" x14ac:dyDescent="0.35">
      <c r="A104" s="107" t="s">
        <v>278</v>
      </c>
      <c r="I104" s="233" t="s">
        <v>340</v>
      </c>
    </row>
    <row r="105" spans="1:15" x14ac:dyDescent="0.35">
      <c r="I105" s="231" t="s">
        <v>341</v>
      </c>
      <c r="J105" s="231"/>
      <c r="K105" s="231"/>
      <c r="L105" s="231"/>
      <c r="M105" s="231"/>
      <c r="N105" s="3"/>
      <c r="O105" s="3"/>
    </row>
    <row r="106" spans="1:15" x14ac:dyDescent="0.35">
      <c r="I106" s="231"/>
      <c r="J106" s="285" t="s">
        <v>296</v>
      </c>
      <c r="K106" s="285"/>
      <c r="L106" s="285"/>
      <c r="M106" s="286" t="s">
        <v>342</v>
      </c>
      <c r="N106" s="286"/>
      <c r="O106" s="286"/>
    </row>
    <row r="107" spans="1:15" x14ac:dyDescent="0.35">
      <c r="I107" s="231"/>
      <c r="J107" s="244">
        <v>2015</v>
      </c>
      <c r="K107" s="244">
        <v>2017</v>
      </c>
      <c r="L107" s="244">
        <v>2019</v>
      </c>
      <c r="M107" s="244">
        <v>2015</v>
      </c>
      <c r="N107" s="244">
        <v>2017</v>
      </c>
      <c r="O107" s="244">
        <v>2019</v>
      </c>
    </row>
    <row r="108" spans="1:15" x14ac:dyDescent="0.35">
      <c r="I108" s="231" t="s">
        <v>303</v>
      </c>
      <c r="J108" s="245">
        <v>28</v>
      </c>
      <c r="K108" s="245">
        <v>29.8</v>
      </c>
      <c r="L108" s="231">
        <v>31.7</v>
      </c>
      <c r="M108" s="246">
        <v>20</v>
      </c>
      <c r="N108" s="3">
        <v>21.3</v>
      </c>
      <c r="O108" s="3">
        <v>20.7</v>
      </c>
    </row>
    <row r="109" spans="1:15" x14ac:dyDescent="0.35">
      <c r="I109" s="231" t="s">
        <v>302</v>
      </c>
      <c r="J109" s="245">
        <v>72</v>
      </c>
      <c r="K109" s="245">
        <v>70.2</v>
      </c>
      <c r="L109" s="231">
        <v>68.3</v>
      </c>
      <c r="M109" s="246">
        <v>80</v>
      </c>
      <c r="N109" s="3">
        <v>78.7</v>
      </c>
      <c r="O109" s="3">
        <v>79.3</v>
      </c>
    </row>
    <row r="128" spans="1:9" x14ac:dyDescent="0.35">
      <c r="A128" s="107" t="s">
        <v>279</v>
      </c>
      <c r="I128" s="233" t="s">
        <v>347</v>
      </c>
    </row>
    <row r="129" spans="9:13" x14ac:dyDescent="0.35">
      <c r="I129" s="105" t="s">
        <v>343</v>
      </c>
      <c r="J129" s="74"/>
      <c r="K129" s="74"/>
      <c r="L129" s="74"/>
      <c r="M129" s="74"/>
    </row>
    <row r="130" spans="9:13" x14ac:dyDescent="0.35">
      <c r="I130" s="74"/>
      <c r="J130" s="74" t="s">
        <v>344</v>
      </c>
      <c r="K130" s="105" t="s">
        <v>303</v>
      </c>
      <c r="L130" s="74" t="s">
        <v>302</v>
      </c>
      <c r="M130" s="247"/>
    </row>
    <row r="131" spans="9:13" x14ac:dyDescent="0.35">
      <c r="I131" s="105" t="s">
        <v>304</v>
      </c>
      <c r="J131" s="247">
        <v>42.38095238095238</v>
      </c>
      <c r="K131" s="248">
        <v>89</v>
      </c>
      <c r="L131" s="248">
        <v>121</v>
      </c>
      <c r="M131" s="249">
        <f>SUM(K131:L131)</f>
        <v>210</v>
      </c>
    </row>
    <row r="132" spans="9:13" x14ac:dyDescent="0.35">
      <c r="I132" s="2" t="s">
        <v>305</v>
      </c>
      <c r="J132" s="247">
        <v>27.083333333333332</v>
      </c>
      <c r="K132" s="248">
        <v>65</v>
      </c>
      <c r="L132" s="248">
        <v>175</v>
      </c>
      <c r="M132" s="249">
        <f t="shared" ref="M132:M158" si="0">SUM(K132:L132)</f>
        <v>240</v>
      </c>
    </row>
    <row r="133" spans="9:13" x14ac:dyDescent="0.35">
      <c r="I133" s="2" t="s">
        <v>306</v>
      </c>
      <c r="J133" s="247">
        <v>17.857142857142858</v>
      </c>
      <c r="K133" s="248">
        <v>10</v>
      </c>
      <c r="L133" s="248">
        <v>46</v>
      </c>
      <c r="M133" s="249">
        <f t="shared" si="0"/>
        <v>56</v>
      </c>
    </row>
    <row r="134" spans="9:13" x14ac:dyDescent="0.35">
      <c r="I134" s="2" t="s">
        <v>345</v>
      </c>
      <c r="J134" s="247">
        <v>20.284697508896798</v>
      </c>
      <c r="K134" s="248">
        <v>57</v>
      </c>
      <c r="L134" s="248">
        <v>224</v>
      </c>
      <c r="M134" s="249">
        <f t="shared" si="0"/>
        <v>281</v>
      </c>
    </row>
    <row r="135" spans="9:13" x14ac:dyDescent="0.35">
      <c r="I135" s="2" t="s">
        <v>308</v>
      </c>
      <c r="J135" s="247">
        <v>39.664804469273747</v>
      </c>
      <c r="K135" s="248">
        <v>71</v>
      </c>
      <c r="L135" s="248">
        <v>108</v>
      </c>
      <c r="M135" s="249">
        <f t="shared" si="0"/>
        <v>179</v>
      </c>
    </row>
    <row r="136" spans="9:13" x14ac:dyDescent="0.35">
      <c r="I136" s="2" t="s">
        <v>309</v>
      </c>
      <c r="J136" s="247">
        <v>28.71287128712871</v>
      </c>
      <c r="K136" s="248">
        <v>29</v>
      </c>
      <c r="L136" s="248">
        <v>72</v>
      </c>
      <c r="M136" s="249">
        <f t="shared" si="0"/>
        <v>101</v>
      </c>
    </row>
    <row r="137" spans="9:13" x14ac:dyDescent="0.35">
      <c r="I137" s="2" t="s">
        <v>310</v>
      </c>
      <c r="J137" s="247">
        <v>46.5</v>
      </c>
      <c r="K137" s="248">
        <v>93</v>
      </c>
      <c r="L137" s="248">
        <v>107</v>
      </c>
      <c r="M137" s="249">
        <f t="shared" si="0"/>
        <v>200</v>
      </c>
    </row>
    <row r="138" spans="9:13" x14ac:dyDescent="0.35">
      <c r="I138" s="2" t="s">
        <v>311</v>
      </c>
      <c r="J138" s="247">
        <v>37.121212121212125</v>
      </c>
      <c r="K138" s="248">
        <v>343</v>
      </c>
      <c r="L138" s="248">
        <v>581</v>
      </c>
      <c r="M138" s="249">
        <f t="shared" si="0"/>
        <v>924</v>
      </c>
    </row>
    <row r="139" spans="9:13" x14ac:dyDescent="0.35">
      <c r="I139" s="2" t="s">
        <v>312</v>
      </c>
      <c r="J139" s="247">
        <v>21.666666666666668</v>
      </c>
      <c r="K139" s="248">
        <v>65</v>
      </c>
      <c r="L139" s="248">
        <v>235</v>
      </c>
      <c r="M139" s="249">
        <f t="shared" si="0"/>
        <v>300</v>
      </c>
    </row>
    <row r="140" spans="9:13" x14ac:dyDescent="0.35">
      <c r="I140" s="2" t="s">
        <v>313</v>
      </c>
      <c r="J140" s="247">
        <v>35.111111111111107</v>
      </c>
      <c r="K140" s="248">
        <v>79</v>
      </c>
      <c r="L140" s="248">
        <v>146</v>
      </c>
      <c r="M140" s="249">
        <f t="shared" si="0"/>
        <v>225</v>
      </c>
    </row>
    <row r="141" spans="9:13" x14ac:dyDescent="0.35">
      <c r="I141" s="2" t="s">
        <v>314</v>
      </c>
      <c r="J141" s="247">
        <v>19.867549668874172</v>
      </c>
      <c r="K141" s="248">
        <v>30</v>
      </c>
      <c r="L141" s="248">
        <v>121</v>
      </c>
      <c r="M141" s="249">
        <f t="shared" si="0"/>
        <v>151</v>
      </c>
    </row>
    <row r="142" spans="9:13" x14ac:dyDescent="0.35">
      <c r="I142" s="2" t="s">
        <v>315</v>
      </c>
      <c r="J142" s="247">
        <v>24.311926605504588</v>
      </c>
      <c r="K142" s="248">
        <v>53</v>
      </c>
      <c r="L142" s="248">
        <v>165</v>
      </c>
      <c r="M142" s="249">
        <f t="shared" si="0"/>
        <v>218</v>
      </c>
    </row>
    <row r="143" spans="9:13" x14ac:dyDescent="0.35">
      <c r="I143" s="2" t="s">
        <v>316</v>
      </c>
      <c r="J143" s="247">
        <v>24.113475177304963</v>
      </c>
      <c r="K143" s="248">
        <v>34</v>
      </c>
      <c r="L143" s="248">
        <v>107</v>
      </c>
      <c r="M143" s="249">
        <f t="shared" si="0"/>
        <v>141</v>
      </c>
    </row>
    <row r="144" spans="9:13" x14ac:dyDescent="0.35">
      <c r="I144" s="2" t="s">
        <v>317</v>
      </c>
      <c r="J144" s="247">
        <v>30</v>
      </c>
      <c r="K144" s="248">
        <v>30</v>
      </c>
      <c r="L144" s="248">
        <v>70</v>
      </c>
      <c r="M144" s="249">
        <f t="shared" si="0"/>
        <v>100</v>
      </c>
    </row>
    <row r="145" spans="9:13" x14ac:dyDescent="0.35">
      <c r="I145" s="2" t="s">
        <v>334</v>
      </c>
      <c r="J145" s="247">
        <v>28.333333333333332</v>
      </c>
      <c r="K145" s="248">
        <v>17</v>
      </c>
      <c r="L145" s="248">
        <v>43</v>
      </c>
      <c r="M145" s="249">
        <f t="shared" si="0"/>
        <v>60</v>
      </c>
    </row>
    <row r="146" spans="9:13" x14ac:dyDescent="0.35">
      <c r="I146" s="2" t="s">
        <v>319</v>
      </c>
      <c r="J146" s="247">
        <v>12.244897959183673</v>
      </c>
      <c r="K146" s="248">
        <v>24</v>
      </c>
      <c r="L146" s="248">
        <v>172</v>
      </c>
      <c r="M146" s="249">
        <f t="shared" si="0"/>
        <v>196</v>
      </c>
    </row>
    <row r="147" spans="9:13" x14ac:dyDescent="0.35">
      <c r="I147" s="2" t="s">
        <v>320</v>
      </c>
      <c r="J147" s="247">
        <v>14.925373134328357</v>
      </c>
      <c r="K147" s="248">
        <v>10</v>
      </c>
      <c r="L147" s="248">
        <v>57</v>
      </c>
      <c r="M147" s="249">
        <f t="shared" si="0"/>
        <v>67</v>
      </c>
    </row>
    <row r="148" spans="9:13" x14ac:dyDescent="0.35">
      <c r="I148" s="2" t="s">
        <v>321</v>
      </c>
      <c r="J148" s="247">
        <v>31.660231660231659</v>
      </c>
      <c r="K148" s="248">
        <v>246</v>
      </c>
      <c r="L148" s="248">
        <v>531</v>
      </c>
      <c r="M148" s="249">
        <f t="shared" si="0"/>
        <v>777</v>
      </c>
    </row>
    <row r="149" spans="9:13" x14ac:dyDescent="0.35">
      <c r="I149" s="2" t="s">
        <v>322</v>
      </c>
      <c r="J149" s="247">
        <v>27.906976744186046</v>
      </c>
      <c r="K149" s="248">
        <v>156</v>
      </c>
      <c r="L149" s="248">
        <v>403</v>
      </c>
      <c r="M149" s="249">
        <f t="shared" si="0"/>
        <v>559</v>
      </c>
    </row>
    <row r="150" spans="9:13" x14ac:dyDescent="0.35">
      <c r="I150" s="2" t="s">
        <v>323</v>
      </c>
      <c r="J150" s="247">
        <v>40.434782608695649</v>
      </c>
      <c r="K150" s="248">
        <v>93</v>
      </c>
      <c r="L150" s="248">
        <v>137</v>
      </c>
      <c r="M150" s="249">
        <f t="shared" si="0"/>
        <v>230</v>
      </c>
    </row>
    <row r="151" spans="9:13" x14ac:dyDescent="0.35">
      <c r="I151" s="2" t="s">
        <v>324</v>
      </c>
      <c r="J151" s="247">
        <v>38.934426229508198</v>
      </c>
      <c r="K151" s="248">
        <v>95</v>
      </c>
      <c r="L151" s="248">
        <v>149</v>
      </c>
      <c r="M151" s="249">
        <f t="shared" si="0"/>
        <v>244</v>
      </c>
    </row>
    <row r="152" spans="9:13" x14ac:dyDescent="0.35">
      <c r="I152" s="2" t="s">
        <v>325</v>
      </c>
      <c r="J152" s="247">
        <v>19.78494623655914</v>
      </c>
      <c r="K152" s="248">
        <v>92</v>
      </c>
      <c r="L152" s="248">
        <v>373</v>
      </c>
      <c r="M152" s="249">
        <f t="shared" si="0"/>
        <v>465</v>
      </c>
    </row>
    <row r="153" spans="9:13" x14ac:dyDescent="0.35">
      <c r="I153" s="250" t="s">
        <v>326</v>
      </c>
      <c r="J153" s="247">
        <v>20.666666666666668</v>
      </c>
      <c r="K153" s="251">
        <v>31</v>
      </c>
      <c r="L153" s="251">
        <v>119</v>
      </c>
      <c r="M153" s="249">
        <f t="shared" si="0"/>
        <v>150</v>
      </c>
    </row>
    <row r="154" spans="9:13" x14ac:dyDescent="0.35">
      <c r="I154" s="2" t="s">
        <v>327</v>
      </c>
      <c r="J154" s="247">
        <v>22.137404580152673</v>
      </c>
      <c r="K154" s="248">
        <v>29</v>
      </c>
      <c r="L154" s="248">
        <v>102</v>
      </c>
      <c r="M154" s="249">
        <f t="shared" si="0"/>
        <v>131</v>
      </c>
    </row>
    <row r="155" spans="9:13" x14ac:dyDescent="0.35">
      <c r="I155" s="2" t="s">
        <v>328</v>
      </c>
      <c r="J155" s="247">
        <v>29.521829521829524</v>
      </c>
      <c r="K155" s="248">
        <v>426</v>
      </c>
      <c r="L155" s="248">
        <v>1017</v>
      </c>
      <c r="M155" s="249">
        <f t="shared" si="0"/>
        <v>1443</v>
      </c>
    </row>
    <row r="156" spans="9:13" x14ac:dyDescent="0.35">
      <c r="I156" s="2" t="s">
        <v>329</v>
      </c>
      <c r="J156" s="247">
        <v>41.924959216965739</v>
      </c>
      <c r="K156" s="248">
        <v>257</v>
      </c>
      <c r="L156" s="248">
        <v>356</v>
      </c>
      <c r="M156" s="249">
        <f t="shared" si="0"/>
        <v>613</v>
      </c>
    </row>
    <row r="157" spans="9:13" x14ac:dyDescent="0.35">
      <c r="I157" s="2" t="s">
        <v>330</v>
      </c>
      <c r="J157" s="247">
        <v>47.564469914040117</v>
      </c>
      <c r="K157" s="248">
        <v>166</v>
      </c>
      <c r="L157" s="248">
        <v>183</v>
      </c>
      <c r="M157" s="249">
        <f t="shared" si="0"/>
        <v>349</v>
      </c>
    </row>
    <row r="158" spans="9:13" x14ac:dyDescent="0.35">
      <c r="I158" s="2" t="s">
        <v>331</v>
      </c>
      <c r="J158" s="247">
        <v>35.789473684210527</v>
      </c>
      <c r="K158" s="248">
        <v>340</v>
      </c>
      <c r="L158" s="248">
        <v>610</v>
      </c>
      <c r="M158" s="249">
        <f t="shared" si="0"/>
        <v>950</v>
      </c>
    </row>
    <row r="159" spans="9:13" x14ac:dyDescent="0.35">
      <c r="I159" s="252" t="s">
        <v>346</v>
      </c>
      <c r="J159" s="247">
        <v>31.694560669456067</v>
      </c>
      <c r="K159" s="253">
        <f>SUM(K131:K158)</f>
        <v>3030</v>
      </c>
      <c r="L159" s="253">
        <f>SUM(L131:L158)</f>
        <v>6530</v>
      </c>
      <c r="M159" s="254">
        <f>SUM(M131:M158)</f>
        <v>9560</v>
      </c>
    </row>
    <row r="160" spans="9:13" x14ac:dyDescent="0.35">
      <c r="I160" s="255"/>
      <c r="J160" s="255"/>
      <c r="K160" s="255"/>
      <c r="L160" s="255"/>
      <c r="M160" s="255"/>
    </row>
    <row r="161" spans="9:13" x14ac:dyDescent="0.35">
      <c r="I161" s="256" t="s">
        <v>346</v>
      </c>
      <c r="J161" s="257">
        <f>K161/M161*100</f>
        <v>31.694560669456067</v>
      </c>
      <c r="K161" s="258">
        <f>SUM(K131:K158)</f>
        <v>3030</v>
      </c>
      <c r="L161" s="258">
        <f>SUM(L131:L158)</f>
        <v>6530</v>
      </c>
      <c r="M161" s="258">
        <f>SUM(M131:M158)</f>
        <v>9560</v>
      </c>
    </row>
  </sheetData>
  <mergeCells count="2">
    <mergeCell ref="J106:L106"/>
    <mergeCell ref="M106:O106"/>
  </mergeCells>
  <pageMargins left="0.7" right="0.7" top="0.75" bottom="0.75" header="0.3" footer="0.3"/>
  <pageSetup paperSize="9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AA69"/>
  <sheetViews>
    <sheetView view="pageBreakPreview" zoomScale="80" zoomScaleNormal="80" zoomScaleSheetLayoutView="80" zoomScalePageLayoutView="89" workbookViewId="0">
      <selection activeCell="J27" sqref="J27:N27"/>
    </sheetView>
  </sheetViews>
  <sheetFormatPr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8.726562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110</v>
      </c>
      <c r="C3" s="211"/>
      <c r="D3" s="211"/>
      <c r="E3" s="211"/>
      <c r="F3" s="211"/>
      <c r="G3" s="214"/>
      <c r="H3" s="214"/>
      <c r="I3" s="214"/>
      <c r="J3" s="263" t="s">
        <v>110</v>
      </c>
      <c r="K3" s="263"/>
      <c r="L3" s="263"/>
      <c r="M3" s="209"/>
      <c r="N3" s="209"/>
      <c r="P3" s="211"/>
    </row>
    <row r="4" spans="1:16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09"/>
      <c r="N4" s="209"/>
      <c r="P4" s="211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16" s="144" customFormat="1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5" customHeight="1" x14ac:dyDescent="0.35">
      <c r="A7" s="145"/>
      <c r="B7" s="261" t="s">
        <v>59</v>
      </c>
      <c r="C7" s="261"/>
      <c r="D7" s="261"/>
      <c r="E7" s="261"/>
      <c r="F7" s="261"/>
      <c r="G7" s="261"/>
      <c r="H7" s="261"/>
      <c r="J7" s="268" t="s">
        <v>60</v>
      </c>
      <c r="K7" s="268"/>
      <c r="L7" s="268"/>
      <c r="M7" s="146"/>
      <c r="N7" s="146"/>
      <c r="O7" s="146"/>
    </row>
    <row r="8" spans="1:16" ht="15" customHeight="1" x14ac:dyDescent="0.35">
      <c r="A8" s="145"/>
      <c r="B8" s="261"/>
      <c r="C8" s="261"/>
      <c r="D8" s="261"/>
      <c r="E8" s="261"/>
      <c r="F8" s="261"/>
      <c r="G8" s="261"/>
      <c r="H8" s="261"/>
      <c r="I8" s="147"/>
      <c r="J8" s="261"/>
      <c r="K8" s="261"/>
      <c r="L8" s="261"/>
      <c r="M8" s="146"/>
      <c r="N8" s="146"/>
      <c r="O8" s="146"/>
    </row>
    <row r="9" spans="1:16" ht="15" customHeight="1" x14ac:dyDescent="0.35">
      <c r="A9" s="145"/>
      <c r="B9" s="109"/>
      <c r="C9" s="109"/>
      <c r="J9" s="265"/>
      <c r="K9" s="265"/>
      <c r="L9" s="265"/>
      <c r="M9" s="265"/>
      <c r="N9" s="265"/>
    </row>
    <row r="10" spans="1:16" ht="15.5" x14ac:dyDescent="0.35">
      <c r="A10" s="145"/>
      <c r="B10" s="109"/>
      <c r="C10" s="111">
        <v>2015</v>
      </c>
      <c r="D10" s="111">
        <v>2016</v>
      </c>
      <c r="E10" s="111">
        <v>2017</v>
      </c>
      <c r="F10" s="111">
        <v>2018</v>
      </c>
      <c r="G10" s="111">
        <v>2019</v>
      </c>
      <c r="H10" s="111"/>
      <c r="J10" s="192"/>
      <c r="K10" s="193"/>
      <c r="L10" s="192"/>
      <c r="M10" s="193"/>
      <c r="N10" s="192"/>
    </row>
    <row r="11" spans="1:16" ht="13.5" customHeight="1" x14ac:dyDescent="0.35">
      <c r="A11" s="145"/>
      <c r="B11" s="194"/>
      <c r="H11" s="8"/>
      <c r="I11" s="7"/>
      <c r="J11" s="195"/>
      <c r="K11" s="157"/>
      <c r="L11" s="157"/>
      <c r="M11" s="157"/>
      <c r="N11" s="157"/>
      <c r="O11" s="196"/>
    </row>
    <row r="12" spans="1:16" ht="12" customHeight="1" x14ac:dyDescent="0.35">
      <c r="A12" s="145"/>
      <c r="B12" s="122" t="s">
        <v>61</v>
      </c>
      <c r="H12" s="10"/>
      <c r="I12" s="10"/>
      <c r="J12" s="259" t="s">
        <v>62</v>
      </c>
      <c r="K12" s="259"/>
      <c r="L12" s="259"/>
      <c r="M12" s="24"/>
      <c r="N12" s="24"/>
      <c r="O12" s="25"/>
      <c r="P12" s="43"/>
    </row>
    <row r="13" spans="1:16" ht="12" customHeight="1" x14ac:dyDescent="0.35">
      <c r="A13" s="145"/>
      <c r="B13" s="60" t="s">
        <v>98</v>
      </c>
      <c r="C13" s="12" t="s">
        <v>174</v>
      </c>
      <c r="D13" s="12" t="s">
        <v>175</v>
      </c>
      <c r="E13" s="12" t="s">
        <v>175</v>
      </c>
      <c r="F13" s="12" t="s">
        <v>173</v>
      </c>
      <c r="G13" s="12" t="s">
        <v>173</v>
      </c>
      <c r="H13" s="9"/>
      <c r="I13" s="9"/>
      <c r="J13" s="267" t="s">
        <v>99</v>
      </c>
      <c r="K13" s="267"/>
      <c r="L13" s="267"/>
      <c r="M13" s="201"/>
      <c r="N13" s="201"/>
      <c r="O13" s="202"/>
      <c r="P13" s="43"/>
    </row>
    <row r="14" spans="1:16" ht="12" customHeight="1" x14ac:dyDescent="0.35">
      <c r="A14" s="145"/>
      <c r="B14" s="60" t="s">
        <v>2</v>
      </c>
      <c r="C14" s="12">
        <v>103.4</v>
      </c>
      <c r="D14" s="12">
        <v>103.1</v>
      </c>
      <c r="E14" s="12">
        <v>103.1</v>
      </c>
      <c r="F14" s="12">
        <v>103</v>
      </c>
      <c r="G14" s="12">
        <v>102.9</v>
      </c>
      <c r="H14" s="9"/>
      <c r="I14" s="9"/>
      <c r="J14" s="97" t="s">
        <v>30</v>
      </c>
      <c r="K14" s="201"/>
      <c r="L14" s="201"/>
      <c r="M14" s="201"/>
      <c r="N14" s="201"/>
      <c r="O14" s="202"/>
      <c r="P14" s="43"/>
    </row>
    <row r="15" spans="1:16" ht="12" customHeight="1" x14ac:dyDescent="0.35">
      <c r="A15" s="145"/>
      <c r="B15" s="60" t="s">
        <v>3</v>
      </c>
      <c r="C15" s="12">
        <v>105.7</v>
      </c>
      <c r="D15" s="12">
        <v>105.7</v>
      </c>
      <c r="E15" s="12">
        <v>105.9</v>
      </c>
      <c r="F15" s="12">
        <v>106</v>
      </c>
      <c r="G15" s="12">
        <v>106.1</v>
      </c>
      <c r="H15" s="9"/>
      <c r="I15" s="9"/>
      <c r="J15" s="267" t="s">
        <v>31</v>
      </c>
      <c r="K15" s="267"/>
      <c r="L15" s="267"/>
      <c r="M15" s="267"/>
      <c r="N15" s="201"/>
      <c r="O15" s="203"/>
      <c r="P15" s="43"/>
    </row>
    <row r="16" spans="1:16" ht="12" customHeight="1" x14ac:dyDescent="0.35">
      <c r="A16" s="145"/>
      <c r="B16" s="60" t="s">
        <v>4</v>
      </c>
      <c r="C16" s="12">
        <v>105.7</v>
      </c>
      <c r="D16" s="12">
        <v>105.6</v>
      </c>
      <c r="E16" s="12">
        <v>105.2</v>
      </c>
      <c r="F16" s="12">
        <v>105</v>
      </c>
      <c r="G16" s="12">
        <v>104.7</v>
      </c>
      <c r="H16" s="9"/>
      <c r="I16" s="9"/>
      <c r="J16" s="267" t="s">
        <v>32</v>
      </c>
      <c r="K16" s="267"/>
      <c r="L16" s="267"/>
      <c r="M16" s="267"/>
      <c r="N16" s="201"/>
      <c r="O16" s="204"/>
      <c r="P16" s="43"/>
    </row>
    <row r="17" spans="1:27" ht="12" customHeight="1" x14ac:dyDescent="0.35">
      <c r="A17" s="145"/>
      <c r="B17" s="60" t="s">
        <v>57</v>
      </c>
      <c r="C17" s="12">
        <v>103.6</v>
      </c>
      <c r="D17" s="12">
        <v>103.5</v>
      </c>
      <c r="E17" s="12">
        <v>103.4</v>
      </c>
      <c r="F17" s="12">
        <v>103.3</v>
      </c>
      <c r="G17" s="12">
        <v>103.1</v>
      </c>
      <c r="H17" s="9"/>
      <c r="I17" s="9"/>
      <c r="J17" s="267" t="s">
        <v>33</v>
      </c>
      <c r="K17" s="267"/>
      <c r="L17" s="267"/>
      <c r="M17" s="267"/>
      <c r="N17" s="201"/>
      <c r="O17" s="202"/>
      <c r="P17" s="43"/>
    </row>
    <row r="18" spans="1:27" ht="12" customHeight="1" x14ac:dyDescent="0.35">
      <c r="A18" s="145"/>
      <c r="B18" s="60" t="s">
        <v>5</v>
      </c>
      <c r="C18" s="12">
        <v>101.3</v>
      </c>
      <c r="D18" s="12">
        <v>101.1</v>
      </c>
      <c r="E18" s="12">
        <v>101</v>
      </c>
      <c r="F18" s="12">
        <v>101</v>
      </c>
      <c r="G18" s="12">
        <v>101</v>
      </c>
      <c r="H18" s="9"/>
      <c r="I18" s="9"/>
      <c r="J18" s="97" t="s">
        <v>34</v>
      </c>
      <c r="K18" s="201"/>
      <c r="L18" s="201"/>
      <c r="M18" s="201"/>
      <c r="N18" s="201"/>
      <c r="O18" s="202"/>
      <c r="P18" s="43"/>
    </row>
    <row r="19" spans="1:27" ht="12" customHeight="1" x14ac:dyDescent="0.35">
      <c r="A19" s="145"/>
      <c r="B19" s="60" t="s">
        <v>6</v>
      </c>
      <c r="C19" s="12" t="s">
        <v>136</v>
      </c>
      <c r="D19" s="12">
        <v>113.4</v>
      </c>
      <c r="E19" s="12">
        <v>113</v>
      </c>
      <c r="F19" s="12">
        <v>112.4</v>
      </c>
      <c r="G19" s="12">
        <v>111.8</v>
      </c>
      <c r="H19" s="9"/>
      <c r="I19" s="9"/>
      <c r="J19" s="97" t="s">
        <v>35</v>
      </c>
      <c r="K19" s="201"/>
      <c r="L19" s="201"/>
      <c r="M19" s="201"/>
      <c r="N19" s="201"/>
      <c r="O19" s="204"/>
      <c r="P19" s="43"/>
    </row>
    <row r="20" spans="1:27" ht="12" customHeight="1" x14ac:dyDescent="0.35">
      <c r="A20" s="145"/>
      <c r="B20" s="60" t="s">
        <v>7</v>
      </c>
      <c r="C20" s="12">
        <v>103.3</v>
      </c>
      <c r="D20" s="12">
        <v>103.1</v>
      </c>
      <c r="E20" s="12">
        <v>102.9</v>
      </c>
      <c r="F20" s="12">
        <v>102.8</v>
      </c>
      <c r="G20" s="12">
        <v>102.6</v>
      </c>
      <c r="H20" s="9"/>
      <c r="I20" s="9"/>
      <c r="J20" s="97" t="s">
        <v>36</v>
      </c>
      <c r="K20" s="201"/>
      <c r="L20" s="201"/>
      <c r="M20" s="201"/>
      <c r="N20" s="201"/>
      <c r="O20" s="204"/>
      <c r="P20" s="43"/>
    </row>
    <row r="21" spans="1:27" ht="12" customHeight="1" x14ac:dyDescent="0.35">
      <c r="A21" s="145"/>
      <c r="B21" s="60" t="s">
        <v>8</v>
      </c>
      <c r="C21" s="12">
        <v>106.6</v>
      </c>
      <c r="D21" s="12">
        <v>106.6</v>
      </c>
      <c r="E21" s="12">
        <v>106.7</v>
      </c>
      <c r="F21" s="12" t="s">
        <v>176</v>
      </c>
      <c r="G21" s="12" t="s">
        <v>202</v>
      </c>
      <c r="H21" s="9"/>
      <c r="I21" s="9"/>
      <c r="J21" s="97" t="s">
        <v>37</v>
      </c>
      <c r="K21" s="201"/>
      <c r="L21" s="201"/>
      <c r="M21" s="201"/>
      <c r="N21" s="201"/>
      <c r="O21" s="205"/>
      <c r="P21" s="43"/>
    </row>
    <row r="22" spans="1:27" ht="12" customHeight="1" x14ac:dyDescent="0.35">
      <c r="A22" s="145"/>
      <c r="B22" s="60" t="s">
        <v>9</v>
      </c>
      <c r="C22" s="12">
        <v>106.1</v>
      </c>
      <c r="D22" s="12">
        <v>106.4</v>
      </c>
      <c r="E22" s="12">
        <v>106.2</v>
      </c>
      <c r="F22" s="12">
        <v>106.2</v>
      </c>
      <c r="G22" s="12">
        <v>105.9</v>
      </c>
      <c r="H22" s="9"/>
      <c r="I22" s="9"/>
      <c r="J22" s="97" t="s">
        <v>38</v>
      </c>
      <c r="K22" s="201"/>
      <c r="L22" s="201"/>
      <c r="M22" s="201"/>
      <c r="N22" s="201"/>
      <c r="O22" s="204"/>
      <c r="P22" s="43"/>
    </row>
    <row r="23" spans="1:27" ht="12" customHeight="1" x14ac:dyDescent="0.35">
      <c r="A23" s="145">
        <v>102</v>
      </c>
      <c r="B23" s="60" t="s">
        <v>10</v>
      </c>
      <c r="C23" s="12">
        <v>101.9</v>
      </c>
      <c r="D23" s="12">
        <v>101.7</v>
      </c>
      <c r="E23" s="12">
        <v>101.5</v>
      </c>
      <c r="F23" s="12">
        <v>101.5</v>
      </c>
      <c r="G23" s="12">
        <v>101.4</v>
      </c>
      <c r="H23" s="9"/>
      <c r="I23" s="9"/>
      <c r="J23" s="267" t="s">
        <v>39</v>
      </c>
      <c r="K23" s="267"/>
      <c r="L23" s="267"/>
      <c r="M23" s="267"/>
      <c r="N23" s="201"/>
      <c r="O23" s="204"/>
      <c r="P23" s="43"/>
    </row>
    <row r="24" spans="1:27" ht="12" customHeight="1" x14ac:dyDescent="0.35">
      <c r="A24" s="145"/>
      <c r="B24" s="60" t="s">
        <v>96</v>
      </c>
      <c r="C24" s="12">
        <v>107.2</v>
      </c>
      <c r="D24" s="12">
        <v>107.2</v>
      </c>
      <c r="E24" s="12">
        <v>107.2</v>
      </c>
      <c r="F24" s="12">
        <v>107.2</v>
      </c>
      <c r="G24" s="12">
        <v>106.6</v>
      </c>
      <c r="H24" s="9"/>
      <c r="I24" s="9"/>
      <c r="J24" s="267" t="s">
        <v>97</v>
      </c>
      <c r="K24" s="267"/>
      <c r="L24" s="97"/>
      <c r="M24" s="97"/>
      <c r="N24" s="201"/>
      <c r="O24" s="204"/>
      <c r="P24" s="43"/>
    </row>
    <row r="25" spans="1:27" ht="12" customHeight="1" x14ac:dyDescent="0.35">
      <c r="A25" s="145">
        <v>100.1</v>
      </c>
      <c r="B25" s="60" t="s">
        <v>11</v>
      </c>
      <c r="C25" s="12">
        <v>102.2</v>
      </c>
      <c r="D25" s="12">
        <v>102.1</v>
      </c>
      <c r="E25" s="12">
        <v>102.1</v>
      </c>
      <c r="F25" s="12">
        <v>101.9</v>
      </c>
      <c r="G25" s="12" t="s">
        <v>201</v>
      </c>
      <c r="H25" s="9"/>
      <c r="I25" s="9"/>
      <c r="J25" s="97" t="s">
        <v>40</v>
      </c>
      <c r="K25" s="201"/>
      <c r="L25" s="201"/>
      <c r="M25" s="201"/>
      <c r="N25" s="201"/>
      <c r="O25" s="204"/>
      <c r="P25" s="43"/>
    </row>
    <row r="26" spans="1:27" ht="12" customHeight="1" x14ac:dyDescent="0.35">
      <c r="A26" s="145"/>
      <c r="B26" s="60" t="s">
        <v>12</v>
      </c>
      <c r="C26" s="12">
        <v>117</v>
      </c>
      <c r="D26" s="12">
        <v>117.2</v>
      </c>
      <c r="E26" s="12">
        <v>117</v>
      </c>
      <c r="F26" s="12">
        <v>116.5</v>
      </c>
      <c r="G26" s="12">
        <v>115.7</v>
      </c>
      <c r="H26" s="9"/>
      <c r="I26" s="9"/>
      <c r="J26" s="267" t="s">
        <v>42</v>
      </c>
      <c r="K26" s="267"/>
      <c r="L26" s="267"/>
      <c r="M26" s="267"/>
      <c r="N26" s="201"/>
      <c r="O26" s="204"/>
      <c r="P26" s="43"/>
    </row>
    <row r="27" spans="1:27" ht="12" customHeight="1" x14ac:dyDescent="0.35">
      <c r="A27" s="145"/>
      <c r="B27" s="60" t="s">
        <v>13</v>
      </c>
      <c r="C27" s="12">
        <v>118</v>
      </c>
      <c r="D27" s="12">
        <v>117.7</v>
      </c>
      <c r="E27" s="12">
        <v>117.7</v>
      </c>
      <c r="F27" s="12">
        <v>117.4</v>
      </c>
      <c r="G27" s="12">
        <v>117</v>
      </c>
      <c r="H27" s="9"/>
      <c r="I27" s="9"/>
      <c r="J27" s="267" t="s">
        <v>41</v>
      </c>
      <c r="K27" s="267"/>
      <c r="L27" s="267"/>
      <c r="M27" s="267"/>
      <c r="N27" s="267"/>
      <c r="O27" s="204"/>
      <c r="P27" s="43"/>
    </row>
    <row r="28" spans="1:27" ht="12" customHeight="1" x14ac:dyDescent="0.35">
      <c r="A28" s="145"/>
      <c r="B28" s="60" t="s">
        <v>14</v>
      </c>
      <c r="C28" s="12">
        <v>99.7</v>
      </c>
      <c r="D28" s="12">
        <v>99.3</v>
      </c>
      <c r="E28" s="12" t="s">
        <v>177</v>
      </c>
      <c r="F28" s="12">
        <v>99</v>
      </c>
      <c r="G28" s="12">
        <v>98.9</v>
      </c>
      <c r="H28" s="9"/>
      <c r="I28" s="9"/>
      <c r="J28" s="267" t="s">
        <v>43</v>
      </c>
      <c r="K28" s="267"/>
      <c r="L28" s="267"/>
      <c r="M28" s="267"/>
      <c r="N28" s="201"/>
      <c r="O28" s="204"/>
      <c r="P28" s="43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</row>
    <row r="29" spans="1:27" ht="12" customHeight="1" x14ac:dyDescent="0.35">
      <c r="A29" s="145"/>
      <c r="B29" s="60" t="s">
        <v>15</v>
      </c>
      <c r="C29" s="12">
        <v>109.9</v>
      </c>
      <c r="D29" s="12">
        <v>109.7</v>
      </c>
      <c r="E29" s="12">
        <v>109.6</v>
      </c>
      <c r="F29" s="12">
        <v>109.3</v>
      </c>
      <c r="G29" s="12">
        <v>109</v>
      </c>
      <c r="H29" s="9"/>
      <c r="I29" s="9"/>
      <c r="J29" s="97" t="s">
        <v>44</v>
      </c>
      <c r="K29" s="201"/>
      <c r="L29" s="201"/>
      <c r="M29" s="201"/>
      <c r="N29" s="201"/>
      <c r="O29" s="204"/>
      <c r="P29" s="43"/>
      <c r="Y29" s="134"/>
      <c r="Z29" s="134"/>
      <c r="AA29" s="134"/>
    </row>
    <row r="30" spans="1:27" ht="12" customHeight="1" x14ac:dyDescent="0.35">
      <c r="A30" s="145"/>
      <c r="B30" s="60" t="s">
        <v>16</v>
      </c>
      <c r="C30" s="12">
        <v>99.4</v>
      </c>
      <c r="D30" s="12">
        <v>99</v>
      </c>
      <c r="E30" s="12">
        <v>98.7</v>
      </c>
      <c r="F30" s="12">
        <v>97.7</v>
      </c>
      <c r="G30" s="12">
        <v>96</v>
      </c>
      <c r="H30" s="9"/>
      <c r="I30" s="9"/>
      <c r="J30" s="97" t="s">
        <v>16</v>
      </c>
      <c r="K30" s="201"/>
      <c r="L30" s="201"/>
      <c r="M30" s="201"/>
      <c r="N30" s="204"/>
      <c r="O30" s="204"/>
      <c r="P30" s="43"/>
    </row>
    <row r="31" spans="1:27" ht="12" customHeight="1" x14ac:dyDescent="0.35">
      <c r="A31" s="145"/>
      <c r="B31" s="60" t="s">
        <v>17</v>
      </c>
      <c r="C31" s="12">
        <v>103.8</v>
      </c>
      <c r="D31" s="12">
        <v>102.8</v>
      </c>
      <c r="E31" s="12">
        <v>102.8</v>
      </c>
      <c r="F31" s="12">
        <v>102.7</v>
      </c>
      <c r="G31" s="12">
        <v>102.7</v>
      </c>
      <c r="H31" s="9"/>
      <c r="I31" s="9"/>
      <c r="J31" s="266" t="s">
        <v>45</v>
      </c>
      <c r="K31" s="266"/>
      <c r="L31" s="266"/>
      <c r="M31" s="266"/>
      <c r="N31" s="266"/>
      <c r="O31" s="82"/>
      <c r="P31" s="43"/>
    </row>
    <row r="32" spans="1:27" ht="12" customHeight="1" x14ac:dyDescent="0.35">
      <c r="A32" s="145"/>
      <c r="B32" s="60" t="s">
        <v>18</v>
      </c>
      <c r="C32" s="12">
        <v>106.6</v>
      </c>
      <c r="D32" s="12">
        <v>106.6</v>
      </c>
      <c r="E32" s="12">
        <v>106.6</v>
      </c>
      <c r="F32" s="12">
        <v>106.6</v>
      </c>
      <c r="G32" s="12">
        <v>106.6</v>
      </c>
      <c r="H32" s="9"/>
      <c r="I32" s="9"/>
      <c r="J32" s="97" t="s">
        <v>46</v>
      </c>
      <c r="K32" s="82"/>
      <c r="L32" s="82"/>
      <c r="M32" s="82"/>
      <c r="N32" s="82"/>
      <c r="O32" s="82"/>
      <c r="P32" s="43"/>
    </row>
    <row r="33" spans="1:16" ht="12" customHeight="1" x14ac:dyDescent="0.35">
      <c r="A33" s="145"/>
      <c r="B33" s="60" t="s">
        <v>19</v>
      </c>
      <c r="C33" s="12">
        <v>110.7</v>
      </c>
      <c r="D33" s="12">
        <v>111</v>
      </c>
      <c r="E33" s="12">
        <v>111.2</v>
      </c>
      <c r="F33" s="12">
        <v>111.4</v>
      </c>
      <c r="G33" s="12">
        <v>111.8</v>
      </c>
      <c r="H33" s="9"/>
      <c r="I33" s="9"/>
      <c r="J33" s="267" t="s">
        <v>47</v>
      </c>
      <c r="K33" s="267"/>
      <c r="L33" s="267"/>
      <c r="M33" s="267"/>
      <c r="N33" s="267"/>
      <c r="O33" s="267"/>
      <c r="P33" s="43"/>
    </row>
    <row r="34" spans="1:16" ht="12" customHeight="1" x14ac:dyDescent="0.35">
      <c r="A34" s="145"/>
      <c r="B34" s="60" t="s">
        <v>20</v>
      </c>
      <c r="C34" s="12">
        <v>104.4</v>
      </c>
      <c r="D34" s="12">
        <v>103.6</v>
      </c>
      <c r="E34" s="12">
        <v>103.4</v>
      </c>
      <c r="F34" s="12">
        <v>103.3</v>
      </c>
      <c r="G34" s="12">
        <v>103.3</v>
      </c>
      <c r="H34" s="9"/>
      <c r="I34" s="9"/>
      <c r="J34" s="267" t="s">
        <v>48</v>
      </c>
      <c r="K34" s="267"/>
      <c r="L34" s="267"/>
      <c r="M34" s="267"/>
      <c r="N34" s="97"/>
      <c r="O34" s="97"/>
      <c r="P34" s="43"/>
    </row>
    <row r="35" spans="1:16" ht="12" customHeight="1" x14ac:dyDescent="0.35">
      <c r="A35" s="142"/>
      <c r="B35" s="60" t="s">
        <v>21</v>
      </c>
      <c r="C35" s="12">
        <v>104.7</v>
      </c>
      <c r="D35" s="12">
        <v>104.8</v>
      </c>
      <c r="E35" s="12">
        <v>104.6</v>
      </c>
      <c r="F35" s="12">
        <v>104.4</v>
      </c>
      <c r="G35" s="12">
        <v>104.4</v>
      </c>
      <c r="H35" s="9"/>
      <c r="I35" s="9"/>
      <c r="J35" s="97" t="s">
        <v>49</v>
      </c>
      <c r="K35" s="206"/>
      <c r="L35" s="206"/>
      <c r="M35" s="206"/>
      <c r="N35" s="206"/>
      <c r="O35" s="206"/>
    </row>
    <row r="36" spans="1:16" ht="12" customHeight="1" x14ac:dyDescent="0.35">
      <c r="A36" s="142"/>
      <c r="B36" s="117" t="s">
        <v>73</v>
      </c>
      <c r="C36" s="119">
        <v>105.2</v>
      </c>
      <c r="D36" s="119">
        <v>105.1</v>
      </c>
      <c r="E36" s="119">
        <v>105</v>
      </c>
      <c r="F36" s="119">
        <v>104.9</v>
      </c>
      <c r="G36" s="119">
        <v>104.8</v>
      </c>
      <c r="H36" s="9"/>
      <c r="I36" s="9"/>
      <c r="J36" s="259" t="s">
        <v>74</v>
      </c>
      <c r="K36" s="259"/>
      <c r="L36" s="259"/>
      <c r="M36" s="206"/>
      <c r="N36" s="206"/>
      <c r="O36" s="206"/>
    </row>
    <row r="37" spans="1:16" ht="12" customHeight="1" x14ac:dyDescent="0.35">
      <c r="A37" s="142"/>
      <c r="B37" s="60" t="s">
        <v>22</v>
      </c>
      <c r="C37" s="12">
        <v>101.8</v>
      </c>
      <c r="D37" s="12">
        <v>101.7</v>
      </c>
      <c r="E37" s="12">
        <v>101.5</v>
      </c>
      <c r="F37" s="12">
        <v>101.2</v>
      </c>
      <c r="G37" s="12">
        <v>100.3</v>
      </c>
      <c r="H37" s="9"/>
      <c r="I37" s="9"/>
      <c r="J37" s="267" t="s">
        <v>50</v>
      </c>
      <c r="K37" s="267"/>
      <c r="L37" s="267"/>
      <c r="M37" s="267"/>
      <c r="N37" s="206"/>
      <c r="O37" s="206"/>
    </row>
    <row r="38" spans="1:16" s="123" customFormat="1" ht="12" customHeight="1" x14ac:dyDescent="0.35">
      <c r="A38" s="207"/>
      <c r="B38" s="60" t="s">
        <v>23</v>
      </c>
      <c r="C38" s="12">
        <v>103.1</v>
      </c>
      <c r="D38" s="12">
        <v>102.9</v>
      </c>
      <c r="E38" s="12">
        <v>102.7</v>
      </c>
      <c r="F38" s="12">
        <v>102.6</v>
      </c>
      <c r="G38" s="12">
        <v>102.6</v>
      </c>
      <c r="H38" s="9"/>
      <c r="I38" s="9"/>
      <c r="J38" s="267" t="s">
        <v>51</v>
      </c>
      <c r="K38" s="267"/>
      <c r="L38" s="267"/>
      <c r="M38" s="267"/>
      <c r="N38" s="206"/>
      <c r="O38" s="206"/>
    </row>
    <row r="39" spans="1:16" ht="12" customHeight="1" x14ac:dyDescent="0.35">
      <c r="A39" s="142"/>
      <c r="B39" s="60" t="s">
        <v>24</v>
      </c>
      <c r="C39" s="12">
        <v>103.5</v>
      </c>
      <c r="D39" s="12">
        <v>103.6</v>
      </c>
      <c r="E39" s="12">
        <v>103.8</v>
      </c>
      <c r="F39" s="12">
        <v>103.9</v>
      </c>
      <c r="G39" s="12">
        <v>104</v>
      </c>
      <c r="H39" s="9"/>
      <c r="I39" s="9"/>
      <c r="J39" s="97" t="s">
        <v>52</v>
      </c>
      <c r="K39" s="206"/>
      <c r="L39" s="206"/>
      <c r="M39" s="206"/>
      <c r="N39" s="206"/>
      <c r="O39" s="206"/>
    </row>
    <row r="40" spans="1:16" ht="12" customHeight="1" x14ac:dyDescent="0.35">
      <c r="A40" s="142"/>
      <c r="B40" s="60" t="s">
        <v>25</v>
      </c>
      <c r="C40" s="12">
        <v>100.1</v>
      </c>
      <c r="D40" s="12">
        <v>99.8</v>
      </c>
      <c r="E40" s="12">
        <v>99.4</v>
      </c>
      <c r="F40" s="12">
        <v>99.1</v>
      </c>
      <c r="G40" s="12">
        <v>98.9</v>
      </c>
      <c r="H40" s="9"/>
      <c r="I40" s="9"/>
      <c r="J40" s="97" t="s">
        <v>53</v>
      </c>
      <c r="K40" s="206"/>
      <c r="L40" s="206"/>
      <c r="M40" s="206"/>
      <c r="N40" s="206"/>
      <c r="O40" s="206"/>
    </row>
    <row r="41" spans="1:16" ht="12" customHeight="1" x14ac:dyDescent="0.35">
      <c r="A41" s="142"/>
      <c r="B41" s="62" t="s">
        <v>26</v>
      </c>
      <c r="C41" s="12">
        <v>106.1</v>
      </c>
      <c r="D41" s="12">
        <v>106</v>
      </c>
      <c r="E41" s="12">
        <v>105.8</v>
      </c>
      <c r="F41" s="12">
        <v>105.5</v>
      </c>
      <c r="G41" s="12">
        <v>105.4</v>
      </c>
      <c r="H41" s="9"/>
      <c r="I41" s="9"/>
      <c r="J41" s="97" t="s">
        <v>54</v>
      </c>
      <c r="K41" s="206"/>
      <c r="L41" s="206"/>
      <c r="M41" s="206"/>
      <c r="N41" s="206"/>
      <c r="O41" s="206"/>
    </row>
    <row r="42" spans="1:16" ht="52.5" customHeight="1" x14ac:dyDescent="0.35">
      <c r="A42" s="142"/>
      <c r="B42" s="49" t="s">
        <v>259</v>
      </c>
      <c r="N42" s="208"/>
      <c r="O42" s="99" t="s">
        <v>260</v>
      </c>
    </row>
    <row r="45" spans="1:16" ht="15" customHeight="1" x14ac:dyDescent="0.35">
      <c r="D45" s="43"/>
      <c r="E45" s="166"/>
      <c r="F45" s="134"/>
    </row>
    <row r="46" spans="1:16" ht="15" customHeight="1" x14ac:dyDescent="0.35">
      <c r="D46" s="167"/>
      <c r="E46" s="166"/>
      <c r="F46" s="134"/>
    </row>
    <row r="47" spans="1:16" ht="15" customHeight="1" x14ac:dyDescent="0.35">
      <c r="D47" s="167"/>
      <c r="E47" s="166"/>
      <c r="F47" s="134"/>
    </row>
    <row r="48" spans="1:16" ht="15" customHeight="1" x14ac:dyDescent="0.35">
      <c r="D48" s="168"/>
      <c r="E48" s="166"/>
      <c r="F48" s="134"/>
    </row>
    <row r="49" spans="4:6" ht="15" customHeight="1" x14ac:dyDescent="0.35">
      <c r="D49" s="167"/>
      <c r="E49" s="166"/>
      <c r="F49" s="134"/>
    </row>
    <row r="50" spans="4:6" ht="15" customHeight="1" x14ac:dyDescent="0.35">
      <c r="D50" s="168"/>
      <c r="E50" s="166"/>
      <c r="F50" s="134"/>
    </row>
    <row r="51" spans="4:6" ht="15" customHeight="1" x14ac:dyDescent="0.35">
      <c r="D51" s="167"/>
      <c r="E51" s="166"/>
      <c r="F51" s="134"/>
    </row>
    <row r="52" spans="4:6" ht="15" customHeight="1" x14ac:dyDescent="0.35">
      <c r="D52" s="167"/>
      <c r="E52" s="166"/>
      <c r="F52" s="134"/>
    </row>
    <row r="53" spans="4:6" ht="15" customHeight="1" x14ac:dyDescent="0.35">
      <c r="D53" s="166"/>
      <c r="E53" s="166"/>
      <c r="F53" s="134"/>
    </row>
    <row r="54" spans="4:6" ht="15" customHeight="1" x14ac:dyDescent="0.35">
      <c r="D54" s="166"/>
      <c r="E54" s="166"/>
      <c r="F54" s="134"/>
    </row>
    <row r="55" spans="4:6" ht="15" customHeight="1" x14ac:dyDescent="0.35">
      <c r="D55" s="166"/>
      <c r="E55" s="166"/>
      <c r="F55" s="134"/>
    </row>
    <row r="56" spans="4:6" ht="15" customHeight="1" x14ac:dyDescent="0.35">
      <c r="D56" s="166"/>
      <c r="E56" s="166"/>
      <c r="F56" s="134"/>
    </row>
    <row r="57" spans="4:6" ht="15" customHeight="1" x14ac:dyDescent="0.35">
      <c r="D57" s="169"/>
      <c r="E57" s="166"/>
      <c r="F57" s="134"/>
    </row>
    <row r="58" spans="4:6" ht="15" customHeight="1" x14ac:dyDescent="0.35">
      <c r="D58" s="170"/>
      <c r="E58" s="166"/>
      <c r="F58" s="171"/>
    </row>
    <row r="59" spans="4:6" ht="15" customHeight="1" x14ac:dyDescent="0.35">
      <c r="D59" s="169"/>
      <c r="E59" s="166"/>
      <c r="F59" s="134"/>
    </row>
    <row r="60" spans="4:6" ht="15" customHeight="1" x14ac:dyDescent="0.35">
      <c r="D60" s="43"/>
      <c r="E60" s="166"/>
      <c r="F60" s="134"/>
    </row>
    <row r="61" spans="4:6" ht="15" customHeight="1" x14ac:dyDescent="0.35">
      <c r="D61" s="43"/>
      <c r="E61" s="166"/>
      <c r="F61" s="134"/>
    </row>
    <row r="62" spans="4:6" ht="15" customHeight="1" x14ac:dyDescent="0.35">
      <c r="D62" s="43"/>
      <c r="E62" s="166"/>
      <c r="F62" s="134"/>
    </row>
    <row r="63" spans="4:6" ht="15" customHeight="1" x14ac:dyDescent="0.35">
      <c r="D63" s="43"/>
      <c r="E63" s="166"/>
      <c r="F63" s="134"/>
    </row>
    <row r="64" spans="4:6" ht="15" customHeight="1" x14ac:dyDescent="0.35">
      <c r="D64" s="43"/>
      <c r="E64" s="166"/>
      <c r="F64" s="134"/>
    </row>
    <row r="65" spans="4:6" ht="15" customHeight="1" x14ac:dyDescent="0.35">
      <c r="D65" s="43"/>
      <c r="E65" s="166"/>
      <c r="F65" s="134"/>
    </row>
    <row r="66" spans="4:6" ht="15" customHeight="1" x14ac:dyDescent="0.35">
      <c r="D66" s="43"/>
      <c r="E66" s="166"/>
      <c r="F66" s="134"/>
    </row>
    <row r="67" spans="4:6" ht="15" customHeight="1" x14ac:dyDescent="0.35">
      <c r="D67" s="43"/>
      <c r="E67" s="166"/>
      <c r="F67" s="134"/>
    </row>
    <row r="68" spans="4:6" ht="15" customHeight="1" x14ac:dyDescent="0.35">
      <c r="D68" s="43"/>
      <c r="E68" s="166"/>
      <c r="F68" s="134"/>
    </row>
    <row r="69" spans="4:6" ht="15" customHeight="1" x14ac:dyDescent="0.35">
      <c r="D69" s="43"/>
      <c r="E69" s="166"/>
      <c r="F69" s="134"/>
    </row>
  </sheetData>
  <mergeCells count="21">
    <mergeCell ref="J28:M28"/>
    <mergeCell ref="J26:M26"/>
    <mergeCell ref="J23:M23"/>
    <mergeCell ref="J13:L13"/>
    <mergeCell ref="J12:L12"/>
    <mergeCell ref="B3:B4"/>
    <mergeCell ref="B7:H8"/>
    <mergeCell ref="J9:N9"/>
    <mergeCell ref="J31:N31"/>
    <mergeCell ref="J38:M38"/>
    <mergeCell ref="J34:M34"/>
    <mergeCell ref="J33:O33"/>
    <mergeCell ref="J15:M15"/>
    <mergeCell ref="J16:M16"/>
    <mergeCell ref="J24:K24"/>
    <mergeCell ref="J3:L4"/>
    <mergeCell ref="J7:L8"/>
    <mergeCell ref="J36:L36"/>
    <mergeCell ref="J37:M37"/>
    <mergeCell ref="J27:N27"/>
    <mergeCell ref="J17:M1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Q42"/>
  <sheetViews>
    <sheetView view="pageBreakPreview" topLeftCell="C1" zoomScale="80" zoomScaleNormal="80" zoomScaleSheetLayoutView="80" zoomScalePageLayoutView="90" workbookViewId="0">
      <selection activeCell="S18" sqref="S18"/>
    </sheetView>
  </sheetViews>
  <sheetFormatPr defaultColWidth="9.08984375"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9.08984375" style="107"/>
  </cols>
  <sheetData>
    <row r="1" spans="1:17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7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7" ht="15" customHeight="1" x14ac:dyDescent="0.35">
      <c r="A3" s="209"/>
      <c r="B3" s="263" t="s">
        <v>111</v>
      </c>
      <c r="C3" s="211"/>
      <c r="D3" s="211"/>
      <c r="E3" s="211"/>
      <c r="F3" s="211"/>
      <c r="G3" s="214"/>
      <c r="H3" s="214"/>
      <c r="I3" s="214"/>
      <c r="J3" s="263" t="s">
        <v>112</v>
      </c>
      <c r="K3" s="263"/>
      <c r="L3" s="263"/>
      <c r="M3" s="209"/>
      <c r="N3" s="209"/>
      <c r="P3" s="211"/>
    </row>
    <row r="4" spans="1:17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09"/>
      <c r="N4" s="209"/>
      <c r="P4" s="211"/>
    </row>
    <row r="5" spans="1:17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17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7" ht="15" customHeight="1" x14ac:dyDescent="0.35">
      <c r="A7" s="108"/>
      <c r="B7" s="261" t="s">
        <v>59</v>
      </c>
      <c r="C7" s="261"/>
      <c r="D7" s="261"/>
      <c r="E7" s="261"/>
      <c r="F7" s="261"/>
      <c r="G7" s="261"/>
      <c r="H7" s="261"/>
      <c r="J7" s="268" t="s">
        <v>60</v>
      </c>
      <c r="K7" s="268"/>
      <c r="L7" s="268"/>
      <c r="M7" s="146"/>
      <c r="N7" s="146"/>
      <c r="O7" s="146"/>
    </row>
    <row r="8" spans="1:17" ht="1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146"/>
      <c r="N8" s="146"/>
      <c r="O8" s="146"/>
    </row>
    <row r="9" spans="1:17" ht="12.9" customHeight="1" x14ac:dyDescent="0.35">
      <c r="A9" s="108"/>
      <c r="B9" s="109"/>
      <c r="G9" s="104" t="s">
        <v>66</v>
      </c>
    </row>
    <row r="10" spans="1:17" x14ac:dyDescent="0.35">
      <c r="A10" s="108"/>
      <c r="B10" s="109"/>
      <c r="C10" s="121">
        <v>2014</v>
      </c>
      <c r="D10" s="121">
        <v>2015</v>
      </c>
      <c r="E10" s="121">
        <v>2016</v>
      </c>
      <c r="F10" s="121">
        <v>2017</v>
      </c>
      <c r="G10" s="121">
        <v>2018</v>
      </c>
      <c r="H10" s="112"/>
      <c r="I10" s="112"/>
      <c r="J10" s="111">
        <v>2014</v>
      </c>
      <c r="K10" s="187">
        <v>2015</v>
      </c>
      <c r="L10" s="187">
        <v>2016</v>
      </c>
      <c r="M10" s="187">
        <v>2017</v>
      </c>
      <c r="N10" s="187">
        <v>2018</v>
      </c>
      <c r="O10" s="104" t="s">
        <v>67</v>
      </c>
    </row>
    <row r="11" spans="1:17" ht="14.15" customHeight="1" x14ac:dyDescent="0.35">
      <c r="A11" s="108"/>
      <c r="B11" s="123"/>
      <c r="H11" s="4"/>
      <c r="I11" s="4"/>
      <c r="O11" s="123"/>
    </row>
    <row r="12" spans="1:17" ht="12" customHeight="1" x14ac:dyDescent="0.35">
      <c r="A12" s="108"/>
      <c r="B12" s="122" t="s">
        <v>63</v>
      </c>
      <c r="H12" s="15"/>
      <c r="I12" s="15"/>
      <c r="O12" s="117" t="s">
        <v>64</v>
      </c>
      <c r="Q12" s="21"/>
    </row>
    <row r="13" spans="1:17" ht="12" customHeight="1" x14ac:dyDescent="0.35">
      <c r="A13" s="108"/>
      <c r="B13" s="60" t="s">
        <v>98</v>
      </c>
      <c r="C13" s="12" t="s">
        <v>154</v>
      </c>
      <c r="D13" s="12" t="s">
        <v>178</v>
      </c>
      <c r="E13" s="12">
        <v>83.7</v>
      </c>
      <c r="F13" s="12" t="s">
        <v>206</v>
      </c>
      <c r="G13" s="12" t="s">
        <v>203</v>
      </c>
      <c r="H13" s="15"/>
      <c r="I13" s="15"/>
      <c r="J13" s="12" t="s">
        <v>155</v>
      </c>
      <c r="K13" s="12" t="s">
        <v>181</v>
      </c>
      <c r="L13" s="12">
        <v>78.2</v>
      </c>
      <c r="M13" s="12" t="s">
        <v>207</v>
      </c>
      <c r="N13" s="12" t="s">
        <v>208</v>
      </c>
      <c r="O13" s="13" t="s">
        <v>99</v>
      </c>
      <c r="Q13" s="21"/>
    </row>
    <row r="14" spans="1:17" ht="12.65" customHeight="1" x14ac:dyDescent="0.35">
      <c r="A14" s="108"/>
      <c r="B14" s="60" t="s">
        <v>2</v>
      </c>
      <c r="C14" s="12">
        <v>83.9</v>
      </c>
      <c r="D14" s="12">
        <v>83.4</v>
      </c>
      <c r="E14" s="12">
        <v>84</v>
      </c>
      <c r="F14" s="12">
        <v>83.9</v>
      </c>
      <c r="G14" s="12">
        <v>83.9</v>
      </c>
      <c r="H14" s="15"/>
      <c r="I14" s="15"/>
      <c r="J14" s="12">
        <v>78.8</v>
      </c>
      <c r="K14" s="12">
        <v>78.7</v>
      </c>
      <c r="L14" s="12">
        <v>79</v>
      </c>
      <c r="M14" s="12">
        <v>79.2</v>
      </c>
      <c r="N14" s="12">
        <v>79.400000000000006</v>
      </c>
      <c r="O14" s="13" t="s">
        <v>30</v>
      </c>
      <c r="Q14" s="21"/>
    </row>
    <row r="15" spans="1:17" ht="12" customHeight="1" x14ac:dyDescent="0.35">
      <c r="A15" s="108"/>
      <c r="B15" s="60" t="s">
        <v>3</v>
      </c>
      <c r="C15" s="11">
        <v>78</v>
      </c>
      <c r="D15" s="11">
        <v>78.2</v>
      </c>
      <c r="E15" s="11">
        <v>78.5</v>
      </c>
      <c r="F15" s="11">
        <v>78.400000000000006</v>
      </c>
      <c r="G15" s="11">
        <v>78.599999999999994</v>
      </c>
      <c r="H15" s="15"/>
      <c r="I15" s="15"/>
      <c r="J15" s="12">
        <v>71.099999999999994</v>
      </c>
      <c r="K15" s="11">
        <v>71.2</v>
      </c>
      <c r="L15" s="11">
        <v>71.3</v>
      </c>
      <c r="M15" s="11">
        <v>71.400000000000006</v>
      </c>
      <c r="N15" s="11">
        <v>71.5</v>
      </c>
      <c r="O15" s="13" t="s">
        <v>31</v>
      </c>
      <c r="Q15" s="198"/>
    </row>
    <row r="16" spans="1:17" ht="12" customHeight="1" x14ac:dyDescent="0.35">
      <c r="A16" s="108"/>
      <c r="B16" s="60" t="s">
        <v>4</v>
      </c>
      <c r="C16" s="12">
        <v>84.3</v>
      </c>
      <c r="D16" s="12">
        <v>83.7</v>
      </c>
      <c r="E16" s="12">
        <v>84.9</v>
      </c>
      <c r="F16" s="12">
        <v>84.2</v>
      </c>
      <c r="G16" s="12">
        <v>84.8</v>
      </c>
      <c r="H16" s="15"/>
      <c r="I16" s="15"/>
      <c r="J16" s="12">
        <v>80.3</v>
      </c>
      <c r="K16" s="12">
        <v>79.900000000000006</v>
      </c>
      <c r="L16" s="12">
        <v>80.5</v>
      </c>
      <c r="M16" s="12">
        <v>80.2</v>
      </c>
      <c r="N16" s="12">
        <v>80.900000000000006</v>
      </c>
      <c r="O16" s="13" t="s">
        <v>32</v>
      </c>
      <c r="Q16" s="199"/>
    </row>
    <row r="17" spans="1:17" ht="12" customHeight="1" x14ac:dyDescent="0.35">
      <c r="A17" s="108"/>
      <c r="B17" s="60" t="s">
        <v>57</v>
      </c>
      <c r="C17" s="12">
        <v>82</v>
      </c>
      <c r="D17" s="12">
        <v>81.599999999999994</v>
      </c>
      <c r="E17" s="12">
        <v>82.1</v>
      </c>
      <c r="F17" s="12">
        <v>82</v>
      </c>
      <c r="G17" s="12">
        <v>82</v>
      </c>
      <c r="H17" s="15"/>
      <c r="I17" s="15"/>
      <c r="J17" s="12">
        <v>75.8</v>
      </c>
      <c r="K17" s="12">
        <v>75.7</v>
      </c>
      <c r="L17" s="12">
        <v>76.099999999999994</v>
      </c>
      <c r="M17" s="12">
        <v>76.099999999999994</v>
      </c>
      <c r="N17" s="12">
        <v>76.2</v>
      </c>
      <c r="O17" s="13" t="s">
        <v>33</v>
      </c>
      <c r="Q17" s="198"/>
    </row>
    <row r="18" spans="1:17" ht="12" customHeight="1" x14ac:dyDescent="0.35">
      <c r="A18" s="108"/>
      <c r="B18" s="60" t="s">
        <v>5</v>
      </c>
      <c r="C18" s="12">
        <v>82.8</v>
      </c>
      <c r="D18" s="12">
        <v>82.7</v>
      </c>
      <c r="E18" s="12">
        <v>82.8</v>
      </c>
      <c r="F18" s="12">
        <v>83.1</v>
      </c>
      <c r="G18" s="12">
        <v>82.9</v>
      </c>
      <c r="H18" s="15"/>
      <c r="I18" s="15"/>
      <c r="J18" s="12">
        <v>78.7</v>
      </c>
      <c r="K18" s="12">
        <v>78.8</v>
      </c>
      <c r="L18" s="12">
        <v>79</v>
      </c>
      <c r="M18" s="12">
        <v>79.2</v>
      </c>
      <c r="N18" s="12">
        <v>79.099999999999994</v>
      </c>
      <c r="O18" s="13" t="s">
        <v>34</v>
      </c>
      <c r="Q18" s="198"/>
    </row>
    <row r="19" spans="1:17" ht="12" customHeight="1" x14ac:dyDescent="0.35">
      <c r="A19" s="108"/>
      <c r="B19" s="60" t="s">
        <v>6</v>
      </c>
      <c r="C19" s="12">
        <v>81.900000000000006</v>
      </c>
      <c r="D19" s="12" t="s">
        <v>137</v>
      </c>
      <c r="E19" s="12">
        <v>82.2</v>
      </c>
      <c r="F19" s="12">
        <v>82.6</v>
      </c>
      <c r="G19" s="12">
        <v>82.7</v>
      </c>
      <c r="H19" s="15"/>
      <c r="I19" s="15"/>
      <c r="J19" s="12">
        <v>72.400000000000006</v>
      </c>
      <c r="K19" s="12" t="s">
        <v>138</v>
      </c>
      <c r="L19" s="12">
        <v>73.3</v>
      </c>
      <c r="M19" s="12">
        <v>73.8</v>
      </c>
      <c r="N19" s="12">
        <v>74</v>
      </c>
      <c r="O19" s="13" t="s">
        <v>35</v>
      </c>
      <c r="Q19" s="198"/>
    </row>
    <row r="20" spans="1:17" ht="12" customHeight="1" x14ac:dyDescent="0.35">
      <c r="A20" s="108"/>
      <c r="B20" s="60" t="s">
        <v>7</v>
      </c>
      <c r="C20" s="12">
        <v>84.1</v>
      </c>
      <c r="D20" s="12">
        <v>84.4</v>
      </c>
      <c r="E20" s="12">
        <v>84.4</v>
      </c>
      <c r="F20" s="12">
        <v>84.5</v>
      </c>
      <c r="G20" s="12">
        <v>84.5</v>
      </c>
      <c r="H20" s="15"/>
      <c r="I20" s="15"/>
      <c r="J20" s="12">
        <v>78.400000000000006</v>
      </c>
      <c r="K20" s="12">
        <v>78.7</v>
      </c>
      <c r="L20" s="12">
        <v>78.599999999999994</v>
      </c>
      <c r="M20" s="12">
        <v>78.900000000000006</v>
      </c>
      <c r="N20" s="12">
        <v>79.099999999999994</v>
      </c>
      <c r="O20" s="13" t="s">
        <v>36</v>
      </c>
      <c r="Q20" s="198"/>
    </row>
    <row r="21" spans="1:17" ht="12" customHeight="1" x14ac:dyDescent="0.35">
      <c r="A21" s="108"/>
      <c r="B21" s="60" t="s">
        <v>8</v>
      </c>
      <c r="C21" s="12" t="s">
        <v>179</v>
      </c>
      <c r="D21" s="12">
        <v>85.6</v>
      </c>
      <c r="E21" s="12">
        <v>85.7</v>
      </c>
      <c r="F21" s="12">
        <v>85.6</v>
      </c>
      <c r="G21" s="12" t="s">
        <v>205</v>
      </c>
      <c r="H21" s="15"/>
      <c r="I21" s="15"/>
      <c r="J21" s="12" t="s">
        <v>139</v>
      </c>
      <c r="K21" s="12">
        <v>79.2</v>
      </c>
      <c r="L21" s="12">
        <v>79.5</v>
      </c>
      <c r="M21" s="12">
        <v>79.599999999999994</v>
      </c>
      <c r="N21" s="12" t="s">
        <v>210</v>
      </c>
      <c r="O21" s="13" t="s">
        <v>37</v>
      </c>
      <c r="Q21" s="198"/>
    </row>
    <row r="22" spans="1:17" ht="12" customHeight="1" x14ac:dyDescent="0.35">
      <c r="A22" s="108"/>
      <c r="B22" s="60" t="s">
        <v>9</v>
      </c>
      <c r="C22" s="12">
        <v>84.1</v>
      </c>
      <c r="D22" s="12">
        <v>83.7</v>
      </c>
      <c r="E22" s="12">
        <v>84</v>
      </c>
      <c r="F22" s="12">
        <v>83.9</v>
      </c>
      <c r="G22" s="12">
        <v>84.4</v>
      </c>
      <c r="H22" s="15"/>
      <c r="I22" s="15"/>
      <c r="J22" s="12">
        <v>78.8</v>
      </c>
      <c r="K22" s="12">
        <v>78.5</v>
      </c>
      <c r="L22" s="12">
        <v>78.900000000000006</v>
      </c>
      <c r="M22" s="12">
        <v>78.8</v>
      </c>
      <c r="N22" s="12">
        <v>79.3</v>
      </c>
      <c r="O22" s="13" t="s">
        <v>38</v>
      </c>
      <c r="Q22" s="198"/>
    </row>
    <row r="23" spans="1:17" ht="12" customHeight="1" x14ac:dyDescent="0.35">
      <c r="A23" s="108"/>
      <c r="B23" s="62" t="s">
        <v>10</v>
      </c>
      <c r="C23" s="12">
        <v>83.5</v>
      </c>
      <c r="D23" s="12">
        <v>83.2</v>
      </c>
      <c r="E23" s="12">
        <v>83.2</v>
      </c>
      <c r="F23" s="12">
        <v>83.4</v>
      </c>
      <c r="G23" s="12">
        <v>83.4</v>
      </c>
      <c r="H23" s="15"/>
      <c r="I23" s="15"/>
      <c r="J23" s="12">
        <v>80</v>
      </c>
      <c r="K23" s="12">
        <v>79.900000000000006</v>
      </c>
      <c r="L23" s="12">
        <v>80</v>
      </c>
      <c r="M23" s="12">
        <v>80.2</v>
      </c>
      <c r="N23" s="12">
        <v>80.3</v>
      </c>
      <c r="O23" s="13" t="s">
        <v>39</v>
      </c>
      <c r="Q23" s="198"/>
    </row>
    <row r="24" spans="1:17" ht="12" customHeight="1" x14ac:dyDescent="0.35">
      <c r="A24" s="108"/>
      <c r="B24" s="62" t="s">
        <v>96</v>
      </c>
      <c r="C24" s="12">
        <v>81</v>
      </c>
      <c r="D24" s="12">
        <v>80.5</v>
      </c>
      <c r="E24" s="12">
        <v>81.3</v>
      </c>
      <c r="F24" s="12">
        <v>81</v>
      </c>
      <c r="G24" s="12">
        <v>81.5</v>
      </c>
      <c r="H24" s="15"/>
      <c r="I24" s="15"/>
      <c r="J24" s="12">
        <v>74.7</v>
      </c>
      <c r="K24" s="12">
        <v>74.400000000000006</v>
      </c>
      <c r="L24" s="12">
        <v>75</v>
      </c>
      <c r="M24" s="12">
        <v>74.900000000000006</v>
      </c>
      <c r="N24" s="12">
        <v>74.900000000000006</v>
      </c>
      <c r="O24" s="13" t="s">
        <v>97</v>
      </c>
      <c r="Q24" s="198"/>
    </row>
    <row r="25" spans="1:17" ht="12" customHeight="1" x14ac:dyDescent="0.35">
      <c r="A25" s="108"/>
      <c r="B25" s="60" t="s">
        <v>11</v>
      </c>
      <c r="C25" s="12">
        <v>83.5</v>
      </c>
      <c r="D25" s="12">
        <v>83.4</v>
      </c>
      <c r="E25" s="12">
        <v>83.6</v>
      </c>
      <c r="F25" s="12">
        <v>84</v>
      </c>
      <c r="G25" s="12" t="s">
        <v>204</v>
      </c>
      <c r="H25" s="15"/>
      <c r="I25" s="15"/>
      <c r="J25" s="12">
        <v>79.3</v>
      </c>
      <c r="K25" s="12">
        <v>79.599999999999994</v>
      </c>
      <c r="L25" s="12">
        <v>79.900000000000006</v>
      </c>
      <c r="M25" s="12">
        <v>80.400000000000006</v>
      </c>
      <c r="N25" s="12" t="s">
        <v>209</v>
      </c>
      <c r="O25" s="13" t="s">
        <v>40</v>
      </c>
      <c r="Q25" s="198"/>
    </row>
    <row r="26" spans="1:17" ht="12" customHeight="1" x14ac:dyDescent="0.35">
      <c r="A26" s="108"/>
      <c r="B26" s="60" t="s">
        <v>12</v>
      </c>
      <c r="C26" s="12">
        <v>80.099999999999994</v>
      </c>
      <c r="D26" s="12">
        <v>79.7</v>
      </c>
      <c r="E26" s="12">
        <v>80.099999999999994</v>
      </c>
      <c r="F26" s="12">
        <v>80.5</v>
      </c>
      <c r="G26" s="12">
        <v>80.7</v>
      </c>
      <c r="H26" s="15"/>
      <c r="I26" s="15"/>
      <c r="J26" s="12">
        <v>69.2</v>
      </c>
      <c r="K26" s="12">
        <v>69.2</v>
      </c>
      <c r="L26" s="12">
        <v>69.5</v>
      </c>
      <c r="M26" s="12">
        <v>70.7</v>
      </c>
      <c r="N26" s="12">
        <v>70.900000000000006</v>
      </c>
      <c r="O26" s="13" t="s">
        <v>42</v>
      </c>
      <c r="Q26" s="198"/>
    </row>
    <row r="27" spans="1:17" ht="12" customHeight="1" x14ac:dyDescent="0.35">
      <c r="A27" s="108"/>
      <c r="B27" s="60" t="s">
        <v>13</v>
      </c>
      <c r="C27" s="12">
        <v>79.400000000000006</v>
      </c>
      <c r="D27" s="12">
        <v>79.5</v>
      </c>
      <c r="E27" s="12">
        <v>79.599999999999994</v>
      </c>
      <c r="F27" s="12">
        <v>79.7</v>
      </c>
      <c r="G27" s="12">
        <v>79.7</v>
      </c>
      <c r="H27" s="15"/>
      <c r="I27" s="15"/>
      <c r="J27" s="12">
        <v>69.099999999999994</v>
      </c>
      <c r="K27" s="12">
        <v>69.7</v>
      </c>
      <c r="L27" s="12">
        <v>69.8</v>
      </c>
      <c r="M27" s="12">
        <v>69.8</v>
      </c>
      <c r="N27" s="12">
        <v>70.099999999999994</v>
      </c>
      <c r="O27" s="13" t="s">
        <v>41</v>
      </c>
      <c r="Q27" s="198"/>
    </row>
    <row r="28" spans="1:17" ht="12" customHeight="1" x14ac:dyDescent="0.35">
      <c r="A28" s="108"/>
      <c r="B28" s="60" t="s">
        <v>14</v>
      </c>
      <c r="C28" s="12">
        <v>85.2</v>
      </c>
      <c r="D28" s="12">
        <v>84.7</v>
      </c>
      <c r="E28" s="12">
        <v>85.4</v>
      </c>
      <c r="F28" s="12" t="s">
        <v>180</v>
      </c>
      <c r="G28" s="12">
        <v>84.6</v>
      </c>
      <c r="H28" s="15"/>
      <c r="I28" s="15"/>
      <c r="J28" s="12">
        <v>79.400000000000006</v>
      </c>
      <c r="K28" s="12">
        <v>80</v>
      </c>
      <c r="L28" s="12">
        <v>80.099999999999994</v>
      </c>
      <c r="M28" s="12" t="s">
        <v>182</v>
      </c>
      <c r="N28" s="12">
        <v>80.099999999999994</v>
      </c>
      <c r="O28" s="13" t="s">
        <v>43</v>
      </c>
      <c r="Q28" s="198"/>
    </row>
    <row r="29" spans="1:17" ht="12" customHeight="1" x14ac:dyDescent="0.35">
      <c r="A29" s="108"/>
      <c r="B29" s="60" t="s">
        <v>15</v>
      </c>
      <c r="C29" s="101">
        <v>79.400000000000006</v>
      </c>
      <c r="D29" s="12">
        <v>79</v>
      </c>
      <c r="E29" s="12">
        <v>79.7</v>
      </c>
      <c r="F29" s="12">
        <v>79.3</v>
      </c>
      <c r="G29" s="12">
        <v>79.599999999999994</v>
      </c>
      <c r="H29" s="15"/>
      <c r="I29" s="15"/>
      <c r="J29" s="12">
        <v>72.3</v>
      </c>
      <c r="K29" s="12">
        <v>72.3</v>
      </c>
      <c r="L29" s="12">
        <v>72.599999999999994</v>
      </c>
      <c r="M29" s="12">
        <v>72.5</v>
      </c>
      <c r="N29" s="12">
        <v>72.7</v>
      </c>
      <c r="O29" s="13" t="s">
        <v>44</v>
      </c>
      <c r="Q29" s="199"/>
    </row>
    <row r="30" spans="1:17" ht="12" customHeight="1" x14ac:dyDescent="0.35">
      <c r="A30" s="108"/>
      <c r="B30" s="60" t="s">
        <v>16</v>
      </c>
      <c r="C30" s="12">
        <v>84.3</v>
      </c>
      <c r="D30" s="12">
        <v>84.1</v>
      </c>
      <c r="E30" s="12">
        <v>84.4</v>
      </c>
      <c r="F30" s="12">
        <v>84.6</v>
      </c>
      <c r="G30" s="12">
        <v>84.6</v>
      </c>
      <c r="H30" s="15"/>
      <c r="I30" s="15"/>
      <c r="J30" s="12">
        <v>79.900000000000006</v>
      </c>
      <c r="K30" s="12">
        <v>79.8</v>
      </c>
      <c r="L30" s="12">
        <v>80.599999999999994</v>
      </c>
      <c r="M30" s="12">
        <v>80.2</v>
      </c>
      <c r="N30" s="12">
        <v>80.400000000000006</v>
      </c>
      <c r="O30" s="13" t="s">
        <v>16</v>
      </c>
      <c r="Q30" s="199"/>
    </row>
    <row r="31" spans="1:17" ht="12" customHeight="1" x14ac:dyDescent="0.35">
      <c r="A31" s="108"/>
      <c r="B31" s="60" t="s">
        <v>17</v>
      </c>
      <c r="C31" s="12">
        <v>83.6</v>
      </c>
      <c r="D31" s="12">
        <v>83.1</v>
      </c>
      <c r="E31" s="12">
        <v>83.5</v>
      </c>
      <c r="F31" s="12">
        <v>83.4</v>
      </c>
      <c r="G31" s="12">
        <v>83.3</v>
      </c>
      <c r="H31" s="15"/>
      <c r="I31" s="15"/>
      <c r="J31" s="12">
        <v>78.7</v>
      </c>
      <c r="K31" s="12">
        <v>78.3</v>
      </c>
      <c r="L31" s="12">
        <v>78.599999999999994</v>
      </c>
      <c r="M31" s="12">
        <v>78.7</v>
      </c>
      <c r="N31" s="12">
        <v>78.599999999999994</v>
      </c>
      <c r="O31" s="14" t="s">
        <v>45</v>
      </c>
      <c r="Q31" s="199"/>
    </row>
    <row r="32" spans="1:17" ht="12" customHeight="1" x14ac:dyDescent="0.35">
      <c r="A32" s="108"/>
      <c r="B32" s="60" t="s">
        <v>18</v>
      </c>
      <c r="C32" s="12">
        <v>81.7</v>
      </c>
      <c r="D32" s="12">
        <v>81.599999999999994</v>
      </c>
      <c r="E32" s="12">
        <v>82</v>
      </c>
      <c r="F32" s="12">
        <v>81.8</v>
      </c>
      <c r="G32" s="12">
        <v>81.7</v>
      </c>
      <c r="H32" s="15"/>
      <c r="I32" s="15"/>
      <c r="J32" s="12">
        <v>73.7</v>
      </c>
      <c r="K32" s="12">
        <v>73.5</v>
      </c>
      <c r="L32" s="12">
        <v>73.900000000000006</v>
      </c>
      <c r="M32" s="12">
        <v>73.900000000000006</v>
      </c>
      <c r="N32" s="12">
        <v>73.7</v>
      </c>
      <c r="O32" s="13" t="s">
        <v>46</v>
      </c>
      <c r="Q32" s="41"/>
    </row>
    <row r="33" spans="1:17" ht="12" customHeight="1" x14ac:dyDescent="0.35">
      <c r="A33" s="108"/>
      <c r="B33" s="60" t="s">
        <v>19</v>
      </c>
      <c r="C33" s="12">
        <v>84.4</v>
      </c>
      <c r="D33" s="12">
        <v>84.3</v>
      </c>
      <c r="E33" s="12">
        <v>84.3</v>
      </c>
      <c r="F33" s="12">
        <v>84.6</v>
      </c>
      <c r="G33" s="12">
        <v>84.5</v>
      </c>
      <c r="H33" s="15"/>
      <c r="I33" s="15"/>
      <c r="J33" s="12">
        <v>78</v>
      </c>
      <c r="K33" s="12">
        <v>78.099999999999994</v>
      </c>
      <c r="L33" s="12">
        <v>78.099999999999994</v>
      </c>
      <c r="M33" s="12">
        <v>78.400000000000006</v>
      </c>
      <c r="N33" s="12">
        <v>78.3</v>
      </c>
      <c r="O33" s="13" t="s">
        <v>47</v>
      </c>
      <c r="Q33" s="41"/>
    </row>
    <row r="34" spans="1:17" ht="12" customHeight="1" x14ac:dyDescent="0.35">
      <c r="A34" s="108"/>
      <c r="B34" s="60" t="s">
        <v>20</v>
      </c>
      <c r="C34" s="12">
        <v>84</v>
      </c>
      <c r="D34" s="12">
        <v>83.7</v>
      </c>
      <c r="E34" s="12">
        <v>84.1</v>
      </c>
      <c r="F34" s="12">
        <v>84</v>
      </c>
      <c r="G34" s="12">
        <v>84.1</v>
      </c>
      <c r="H34" s="15"/>
      <c r="I34" s="15"/>
      <c r="J34" s="12">
        <v>79.099999999999994</v>
      </c>
      <c r="K34" s="12">
        <v>78.8</v>
      </c>
      <c r="L34" s="12">
        <v>79.3</v>
      </c>
      <c r="M34" s="12">
        <v>79.400000000000006</v>
      </c>
      <c r="N34" s="12">
        <v>79.400000000000006</v>
      </c>
      <c r="O34" s="13" t="s">
        <v>48</v>
      </c>
      <c r="P34" s="43"/>
      <c r="Q34" s="41"/>
    </row>
    <row r="35" spans="1:17" ht="12" customHeight="1" x14ac:dyDescent="0.35">
      <c r="A35" s="108"/>
      <c r="B35" s="60" t="s">
        <v>21</v>
      </c>
      <c r="C35" s="12" t="s">
        <v>113</v>
      </c>
      <c r="D35" s="12">
        <v>78.599999999999994</v>
      </c>
      <c r="E35" s="12">
        <v>79.099999999999994</v>
      </c>
      <c r="F35" s="12">
        <v>79.099999999999994</v>
      </c>
      <c r="G35" s="12">
        <v>79.2</v>
      </c>
      <c r="H35" s="15"/>
      <c r="I35" s="15"/>
      <c r="J35" s="12" t="s">
        <v>153</v>
      </c>
      <c r="K35" s="12">
        <v>71.400000000000006</v>
      </c>
      <c r="L35" s="12">
        <v>71.7</v>
      </c>
      <c r="M35" s="12">
        <v>71.7</v>
      </c>
      <c r="N35" s="12">
        <v>71.7</v>
      </c>
      <c r="O35" s="13" t="s">
        <v>49</v>
      </c>
      <c r="P35" s="43"/>
      <c r="Q35" s="41"/>
    </row>
    <row r="36" spans="1:17" ht="12" customHeight="1" x14ac:dyDescent="0.35">
      <c r="A36" s="108"/>
      <c r="B36" s="117" t="s">
        <v>73</v>
      </c>
      <c r="C36" s="119">
        <v>80.5</v>
      </c>
      <c r="D36" s="119">
        <v>80.23</v>
      </c>
      <c r="E36" s="119">
        <v>80.7</v>
      </c>
      <c r="F36" s="119">
        <v>80.7</v>
      </c>
      <c r="G36" s="119">
        <v>80.8</v>
      </c>
      <c r="H36" s="128"/>
      <c r="I36" s="128"/>
      <c r="J36" s="119">
        <v>73.3</v>
      </c>
      <c r="K36" s="119">
        <v>73.099999999999994</v>
      </c>
      <c r="L36" s="119">
        <v>73.8</v>
      </c>
      <c r="M36" s="119">
        <v>73.8</v>
      </c>
      <c r="N36" s="119">
        <v>73.900000000000006</v>
      </c>
      <c r="O36" s="126" t="s">
        <v>74</v>
      </c>
      <c r="Q36" s="200"/>
    </row>
    <row r="37" spans="1:17" ht="12" customHeight="1" x14ac:dyDescent="0.35">
      <c r="A37" s="108"/>
      <c r="B37" s="60" t="s">
        <v>22</v>
      </c>
      <c r="C37" s="12">
        <v>84.1</v>
      </c>
      <c r="D37" s="12">
        <v>83.9</v>
      </c>
      <c r="E37" s="12">
        <v>84.3</v>
      </c>
      <c r="F37" s="12">
        <v>84</v>
      </c>
      <c r="G37" s="12">
        <v>84.4</v>
      </c>
      <c r="H37" s="15"/>
      <c r="I37" s="15"/>
      <c r="J37" s="12">
        <v>78.2</v>
      </c>
      <c r="K37" s="12">
        <v>77.8</v>
      </c>
      <c r="L37" s="12">
        <v>78.2</v>
      </c>
      <c r="M37" s="12">
        <v>78.2</v>
      </c>
      <c r="N37" s="12">
        <v>78.5</v>
      </c>
      <c r="O37" s="13" t="s">
        <v>50</v>
      </c>
      <c r="Q37" s="41"/>
    </row>
    <row r="38" spans="1:17" ht="12" customHeight="1" x14ac:dyDescent="0.35">
      <c r="A38" s="108"/>
      <c r="B38" s="60" t="s">
        <v>23</v>
      </c>
      <c r="C38" s="12">
        <v>83.2</v>
      </c>
      <c r="D38" s="12">
        <v>82.8</v>
      </c>
      <c r="E38" s="12">
        <v>83</v>
      </c>
      <c r="F38" s="12">
        <v>83.1</v>
      </c>
      <c r="G38" s="12">
        <v>83.1</v>
      </c>
      <c r="H38" s="15"/>
      <c r="I38" s="15"/>
      <c r="J38" s="12">
        <v>79.5</v>
      </c>
      <c r="K38" s="12">
        <v>79.2</v>
      </c>
      <c r="L38" s="12">
        <v>79.400000000000006</v>
      </c>
      <c r="M38" s="12">
        <v>79.5</v>
      </c>
      <c r="N38" s="12">
        <v>79.5</v>
      </c>
      <c r="O38" s="13" t="s">
        <v>51</v>
      </c>
      <c r="Q38" s="41"/>
    </row>
    <row r="39" spans="1:17" ht="12" customHeight="1" x14ac:dyDescent="0.35">
      <c r="A39" s="108"/>
      <c r="B39" s="60" t="s">
        <v>24</v>
      </c>
      <c r="C39" s="12">
        <v>86.2</v>
      </c>
      <c r="D39" s="12">
        <v>85.7</v>
      </c>
      <c r="E39" s="12">
        <v>86.3</v>
      </c>
      <c r="F39" s="12">
        <v>86.1</v>
      </c>
      <c r="G39" s="12">
        <v>86.3</v>
      </c>
      <c r="H39" s="15"/>
      <c r="I39" s="15"/>
      <c r="J39" s="12">
        <v>80.400000000000006</v>
      </c>
      <c r="K39" s="12">
        <v>80.099999999999994</v>
      </c>
      <c r="L39" s="12">
        <v>80.5</v>
      </c>
      <c r="M39" s="12">
        <v>80.599999999999994</v>
      </c>
      <c r="N39" s="12">
        <v>80.7</v>
      </c>
      <c r="O39" s="13" t="s">
        <v>52</v>
      </c>
      <c r="Q39" s="41"/>
    </row>
    <row r="40" spans="1:17" ht="12" customHeight="1" x14ac:dyDescent="0.35">
      <c r="A40" s="108"/>
      <c r="B40" s="60" t="s">
        <v>25</v>
      </c>
      <c r="C40" s="12">
        <v>84.2</v>
      </c>
      <c r="D40" s="12">
        <v>84.1</v>
      </c>
      <c r="E40" s="12">
        <v>84.1</v>
      </c>
      <c r="F40" s="12">
        <v>84.1</v>
      </c>
      <c r="G40" s="12">
        <v>84.3</v>
      </c>
      <c r="H40" s="15"/>
      <c r="I40" s="15"/>
      <c r="J40" s="12">
        <v>80.400000000000006</v>
      </c>
      <c r="K40" s="12">
        <v>80.400000000000006</v>
      </c>
      <c r="L40" s="12">
        <v>80.599999999999994</v>
      </c>
      <c r="M40" s="12">
        <v>80.8</v>
      </c>
      <c r="N40" s="12">
        <v>80.900000000000006</v>
      </c>
      <c r="O40" s="13" t="s">
        <v>53</v>
      </c>
    </row>
    <row r="41" spans="1:17" ht="12" customHeight="1" x14ac:dyDescent="0.35">
      <c r="A41" s="108"/>
      <c r="B41" s="60" t="s">
        <v>26</v>
      </c>
      <c r="C41" s="12">
        <v>85.6</v>
      </c>
      <c r="D41" s="12">
        <v>84.9</v>
      </c>
      <c r="E41" s="12">
        <v>85.6</v>
      </c>
      <c r="F41" s="12">
        <v>85.2</v>
      </c>
      <c r="G41" s="12">
        <v>85.6</v>
      </c>
      <c r="H41" s="15"/>
      <c r="I41" s="15"/>
      <c r="J41" s="12">
        <v>80.7</v>
      </c>
      <c r="K41" s="12">
        <v>80.3</v>
      </c>
      <c r="L41" s="12">
        <v>81</v>
      </c>
      <c r="M41" s="12">
        <v>80.8</v>
      </c>
      <c r="N41" s="12">
        <v>81.2</v>
      </c>
      <c r="O41" s="13" t="s">
        <v>54</v>
      </c>
    </row>
    <row r="42" spans="1:17" ht="56.25" customHeight="1" x14ac:dyDescent="0.35">
      <c r="A42" s="108"/>
      <c r="B42" s="49" t="s">
        <v>257</v>
      </c>
      <c r="C42" s="16"/>
      <c r="D42" s="16"/>
      <c r="E42" s="16"/>
      <c r="F42" s="16"/>
      <c r="G42" s="16"/>
      <c r="H42" s="16"/>
      <c r="I42" s="50"/>
      <c r="J42" s="50"/>
      <c r="K42" s="50"/>
      <c r="L42" s="50"/>
      <c r="M42" s="50"/>
      <c r="N42" s="50"/>
      <c r="O42" s="66" t="s">
        <v>258</v>
      </c>
    </row>
  </sheetData>
  <mergeCells count="4">
    <mergeCell ref="B7:H8"/>
    <mergeCell ref="B3:B4"/>
    <mergeCell ref="J3:L4"/>
    <mergeCell ref="J7:L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Z70"/>
  <sheetViews>
    <sheetView view="pageBreakPreview" topLeftCell="C1" zoomScale="80" zoomScaleNormal="80" zoomScaleSheetLayoutView="80" zoomScalePageLayoutView="90" workbookViewId="0">
      <selection activeCell="E52" sqref="E52"/>
    </sheetView>
  </sheetViews>
  <sheetFormatPr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5" width="9.36328125" style="107" customWidth="1"/>
    <col min="16" max="16" width="42" style="107" customWidth="1"/>
    <col min="17" max="17" width="1.6328125" style="107" customWidth="1"/>
    <col min="18" max="16384" width="8.7265625" style="107"/>
  </cols>
  <sheetData>
    <row r="1" spans="1:17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09"/>
      <c r="P1" s="210"/>
      <c r="Q1" s="211"/>
    </row>
    <row r="2" spans="1:17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09"/>
      <c r="P2" s="210"/>
      <c r="Q2" s="211"/>
    </row>
    <row r="3" spans="1:17" ht="15" customHeight="1" x14ac:dyDescent="0.35">
      <c r="A3" s="209"/>
      <c r="B3" s="263" t="s">
        <v>110</v>
      </c>
      <c r="C3" s="211"/>
      <c r="D3" s="211"/>
      <c r="E3" s="211"/>
      <c r="F3" s="211"/>
      <c r="G3" s="214"/>
      <c r="H3" s="214"/>
      <c r="I3" s="214"/>
      <c r="J3" s="263" t="s">
        <v>110</v>
      </c>
      <c r="K3" s="263"/>
      <c r="L3" s="263"/>
      <c r="M3" s="209"/>
      <c r="N3" s="209"/>
      <c r="O3" s="209"/>
      <c r="Q3" s="211"/>
    </row>
    <row r="4" spans="1:17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09"/>
      <c r="N4" s="209"/>
      <c r="O4" s="209"/>
      <c r="Q4" s="211"/>
    </row>
    <row r="5" spans="1:17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09"/>
      <c r="P5" s="215"/>
      <c r="Q5" s="215"/>
    </row>
    <row r="6" spans="1:17" s="144" customFormat="1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17" ht="15" customHeight="1" x14ac:dyDescent="0.35">
      <c r="A7" s="145"/>
      <c r="B7" s="261" t="s">
        <v>55</v>
      </c>
      <c r="C7" s="261"/>
      <c r="D7" s="261"/>
      <c r="E7" s="261"/>
      <c r="F7" s="261"/>
      <c r="G7" s="261"/>
      <c r="H7" s="261"/>
      <c r="J7" s="268" t="s">
        <v>56</v>
      </c>
      <c r="K7" s="268"/>
      <c r="L7" s="268"/>
      <c r="M7" s="220"/>
      <c r="N7" s="220"/>
      <c r="O7" s="220"/>
      <c r="P7" s="220"/>
      <c r="Q7" s="220"/>
    </row>
    <row r="8" spans="1:17" ht="15" customHeight="1" x14ac:dyDescent="0.35">
      <c r="A8" s="145"/>
      <c r="B8" s="261"/>
      <c r="C8" s="261"/>
      <c r="D8" s="261"/>
      <c r="E8" s="261"/>
      <c r="F8" s="261"/>
      <c r="G8" s="261"/>
      <c r="H8" s="261"/>
      <c r="I8" s="147"/>
      <c r="J8" s="264"/>
      <c r="K8" s="264"/>
      <c r="L8" s="264"/>
      <c r="M8" s="146"/>
      <c r="N8" s="146"/>
      <c r="O8" s="146"/>
      <c r="P8" s="146"/>
      <c r="Q8" s="146"/>
    </row>
    <row r="9" spans="1:17" ht="15" customHeight="1" x14ac:dyDescent="0.35">
      <c r="A9" s="145"/>
      <c r="B9" s="109"/>
      <c r="C9" s="109"/>
      <c r="J9" s="265"/>
      <c r="K9" s="265"/>
      <c r="L9" s="265"/>
      <c r="M9" s="265"/>
      <c r="N9" s="265"/>
      <c r="O9" s="265"/>
    </row>
    <row r="10" spans="1:17" ht="15" customHeight="1" x14ac:dyDescent="0.35">
      <c r="A10" s="145"/>
      <c r="B10" s="109"/>
      <c r="C10" s="111">
        <v>2014</v>
      </c>
      <c r="D10" s="111">
        <v>2015</v>
      </c>
      <c r="E10" s="111">
        <v>2016</v>
      </c>
      <c r="F10" s="111">
        <v>2017</v>
      </c>
      <c r="G10" s="111">
        <v>2018</v>
      </c>
      <c r="H10" s="141"/>
      <c r="J10" s="192"/>
      <c r="K10" s="193"/>
      <c r="L10" s="192"/>
      <c r="M10" s="193"/>
      <c r="N10" s="193"/>
      <c r="O10" s="192"/>
    </row>
    <row r="11" spans="1:17" ht="11.25" customHeight="1" x14ac:dyDescent="0.35">
      <c r="A11" s="145"/>
      <c r="B11" s="194"/>
      <c r="C11" s="7"/>
      <c r="H11" s="8"/>
      <c r="I11" s="7"/>
      <c r="J11" s="195"/>
      <c r="K11" s="157"/>
      <c r="L11" s="157"/>
      <c r="M11" s="157"/>
      <c r="N11" s="157"/>
      <c r="O11" s="157"/>
      <c r="P11" s="196"/>
    </row>
    <row r="12" spans="1:17" ht="13.5" customHeight="1" x14ac:dyDescent="0.35">
      <c r="A12" s="145"/>
      <c r="B12" s="191" t="s">
        <v>294</v>
      </c>
      <c r="C12" s="9"/>
      <c r="H12" s="9"/>
      <c r="I12" s="9"/>
      <c r="J12" s="165" t="s">
        <v>295</v>
      </c>
      <c r="K12" s="24"/>
      <c r="L12" s="24"/>
      <c r="M12" s="24"/>
      <c r="N12" s="24"/>
      <c r="O12" s="24"/>
      <c r="P12" s="25"/>
      <c r="Q12" s="43"/>
    </row>
    <row r="13" spans="1:17" ht="12" customHeight="1" x14ac:dyDescent="0.35">
      <c r="A13" s="145"/>
      <c r="B13" s="60" t="s">
        <v>98</v>
      </c>
      <c r="C13" s="101">
        <v>16.600000000000001</v>
      </c>
      <c r="D13" s="101" t="s">
        <v>156</v>
      </c>
      <c r="E13" s="101" t="s">
        <v>183</v>
      </c>
      <c r="F13" s="101" t="s">
        <v>184</v>
      </c>
      <c r="G13" s="101" t="s">
        <v>219</v>
      </c>
      <c r="H13" s="9"/>
      <c r="I13" s="9"/>
      <c r="J13" s="71" t="s">
        <v>99</v>
      </c>
      <c r="K13" s="26"/>
      <c r="L13" s="26"/>
      <c r="M13" s="26"/>
      <c r="N13" s="26"/>
      <c r="O13" s="27"/>
      <c r="P13" s="25"/>
      <c r="Q13" s="43"/>
    </row>
    <row r="14" spans="1:17" ht="12" customHeight="1" x14ac:dyDescent="0.35">
      <c r="A14" s="145"/>
      <c r="B14" s="60" t="s">
        <v>2</v>
      </c>
      <c r="C14" s="12">
        <v>6.6</v>
      </c>
      <c r="D14" s="12">
        <v>6.5</v>
      </c>
      <c r="E14" s="12">
        <v>6.1</v>
      </c>
      <c r="F14" s="12" t="s">
        <v>220</v>
      </c>
      <c r="G14" s="12" t="s">
        <v>220</v>
      </c>
      <c r="H14" s="9"/>
      <c r="I14" s="9"/>
      <c r="J14" s="71" t="s">
        <v>30</v>
      </c>
      <c r="K14" s="26"/>
      <c r="L14" s="26"/>
      <c r="M14" s="26"/>
      <c r="N14" s="26"/>
      <c r="O14" s="27"/>
      <c r="P14" s="28"/>
      <c r="Q14" s="43"/>
    </row>
    <row r="15" spans="1:17" ht="12" customHeight="1" x14ac:dyDescent="0.35">
      <c r="A15" s="145"/>
      <c r="B15" s="60" t="s">
        <v>3</v>
      </c>
      <c r="C15" s="12">
        <v>14.2</v>
      </c>
      <c r="D15" s="12">
        <v>15.4</v>
      </c>
      <c r="E15" s="12">
        <v>14.4</v>
      </c>
      <c r="F15" s="12">
        <v>13.6</v>
      </c>
      <c r="G15" s="12">
        <v>13.5</v>
      </c>
      <c r="H15" s="9"/>
      <c r="I15" s="9"/>
      <c r="J15" s="71" t="s">
        <v>31</v>
      </c>
      <c r="K15" s="196"/>
      <c r="L15" s="196"/>
      <c r="M15" s="196"/>
      <c r="N15" s="196"/>
      <c r="O15" s="27"/>
      <c r="P15" s="196"/>
      <c r="Q15" s="43"/>
    </row>
    <row r="16" spans="1:17" ht="12" customHeight="1" x14ac:dyDescent="0.35">
      <c r="A16" s="145"/>
      <c r="B16" s="60" t="s">
        <v>4</v>
      </c>
      <c r="C16" s="12">
        <v>14.2</v>
      </c>
      <c r="D16" s="12">
        <v>14</v>
      </c>
      <c r="E16" s="12">
        <v>13.9</v>
      </c>
      <c r="F16" s="12">
        <v>13.7</v>
      </c>
      <c r="G16" s="12">
        <v>13.7</v>
      </c>
      <c r="H16" s="9"/>
      <c r="I16" s="9"/>
      <c r="J16" s="71" t="s">
        <v>32</v>
      </c>
      <c r="K16" s="26"/>
      <c r="L16" s="26"/>
      <c r="M16" s="26"/>
      <c r="N16" s="26"/>
      <c r="O16" s="26"/>
      <c r="P16" s="29"/>
      <c r="Q16" s="43"/>
    </row>
    <row r="17" spans="1:26" ht="12" customHeight="1" x14ac:dyDescent="0.35">
      <c r="A17" s="145"/>
      <c r="B17" s="60" t="s">
        <v>57</v>
      </c>
      <c r="C17" s="12">
        <v>22.5</v>
      </c>
      <c r="D17" s="12">
        <v>22.5</v>
      </c>
      <c r="E17" s="12">
        <v>21.5</v>
      </c>
      <c r="F17" s="12">
        <v>21.1</v>
      </c>
      <c r="G17" s="12">
        <v>20.100000000000001</v>
      </c>
      <c r="H17" s="9"/>
      <c r="I17" s="9"/>
      <c r="J17" s="71" t="s">
        <v>33</v>
      </c>
      <c r="K17" s="26"/>
      <c r="L17" s="26"/>
      <c r="M17" s="26"/>
      <c r="N17" s="26"/>
      <c r="O17" s="27"/>
      <c r="P17" s="28"/>
      <c r="Q17" s="43"/>
    </row>
    <row r="18" spans="1:26" ht="12" customHeight="1" x14ac:dyDescent="0.35">
      <c r="A18" s="145"/>
      <c r="B18" s="60" t="s">
        <v>5</v>
      </c>
      <c r="C18" s="12">
        <v>16</v>
      </c>
      <c r="D18" s="12">
        <v>15.1</v>
      </c>
      <c r="E18" s="12">
        <v>15</v>
      </c>
      <c r="F18" s="12">
        <v>14.7</v>
      </c>
      <c r="G18" s="12">
        <v>14.5</v>
      </c>
      <c r="H18" s="9"/>
      <c r="I18" s="9"/>
      <c r="J18" s="71" t="s">
        <v>34</v>
      </c>
      <c r="K18" s="26"/>
      <c r="L18" s="26"/>
      <c r="M18" s="26"/>
      <c r="N18" s="26"/>
      <c r="O18" s="26"/>
      <c r="P18" s="25"/>
      <c r="Q18" s="43"/>
    </row>
    <row r="19" spans="1:26" ht="12" customHeight="1" x14ac:dyDescent="0.35">
      <c r="A19" s="145"/>
      <c r="B19" s="60" t="s">
        <v>6</v>
      </c>
      <c r="C19" s="12">
        <v>28.1</v>
      </c>
      <c r="D19" s="12">
        <v>26.9</v>
      </c>
      <c r="E19" s="12">
        <v>25.3</v>
      </c>
      <c r="F19" s="12">
        <v>25.6</v>
      </c>
      <c r="G19" s="12" t="s">
        <v>222</v>
      </c>
      <c r="H19" s="9"/>
      <c r="I19" s="9"/>
      <c r="J19" s="71" t="s">
        <v>35</v>
      </c>
      <c r="K19" s="26"/>
      <c r="L19" s="26"/>
      <c r="M19" s="26"/>
      <c r="N19" s="26"/>
      <c r="O19" s="26"/>
      <c r="P19" s="29"/>
      <c r="Q19" s="43"/>
    </row>
    <row r="20" spans="1:26" ht="12" customHeight="1" x14ac:dyDescent="0.35">
      <c r="A20" s="145"/>
      <c r="B20" s="60" t="s">
        <v>7</v>
      </c>
      <c r="C20" s="12">
        <v>18.399999999999999</v>
      </c>
      <c r="D20" s="12">
        <v>17.600000000000001</v>
      </c>
      <c r="E20" s="12">
        <v>17.399999999999999</v>
      </c>
      <c r="F20" s="12">
        <v>16.7</v>
      </c>
      <c r="G20" s="12" t="s">
        <v>183</v>
      </c>
      <c r="H20" s="9"/>
      <c r="I20" s="9"/>
      <c r="J20" s="71" t="s">
        <v>36</v>
      </c>
      <c r="K20" s="26"/>
      <c r="L20" s="26"/>
      <c r="M20" s="26"/>
      <c r="N20" s="26"/>
      <c r="O20" s="26"/>
      <c r="P20" s="29"/>
      <c r="Q20" s="43"/>
    </row>
    <row r="21" spans="1:26" ht="12" customHeight="1" x14ac:dyDescent="0.35">
      <c r="A21" s="145"/>
      <c r="B21" s="60" t="s">
        <v>8</v>
      </c>
      <c r="C21" s="12">
        <v>15.5</v>
      </c>
      <c r="D21" s="12">
        <v>15.3</v>
      </c>
      <c r="E21" s="12" t="s">
        <v>185</v>
      </c>
      <c r="F21" s="12" t="s">
        <v>186</v>
      </c>
      <c r="G21" s="12" t="s">
        <v>226</v>
      </c>
      <c r="H21" s="9"/>
      <c r="I21" s="9"/>
      <c r="J21" s="71" t="s">
        <v>37</v>
      </c>
      <c r="K21" s="26"/>
      <c r="L21" s="26"/>
      <c r="M21" s="26"/>
      <c r="N21" s="26"/>
      <c r="O21" s="26"/>
      <c r="P21" s="30"/>
      <c r="Q21" s="43"/>
    </row>
    <row r="22" spans="1:26" ht="12" customHeight="1" x14ac:dyDescent="0.35">
      <c r="A22" s="145"/>
      <c r="B22" s="60" t="s">
        <v>9</v>
      </c>
      <c r="C22" s="12">
        <v>12.5</v>
      </c>
      <c r="D22" s="12" t="s">
        <v>1</v>
      </c>
      <c r="E22" s="12" t="s">
        <v>1</v>
      </c>
      <c r="F22" s="12" t="s">
        <v>1</v>
      </c>
      <c r="G22" s="12" t="s">
        <v>1</v>
      </c>
      <c r="H22" s="9"/>
      <c r="I22" s="9"/>
      <c r="J22" s="71" t="s">
        <v>38</v>
      </c>
      <c r="K22" s="26"/>
      <c r="L22" s="26"/>
      <c r="M22" s="26"/>
      <c r="N22" s="26"/>
      <c r="O22" s="26"/>
      <c r="P22" s="29"/>
      <c r="Q22" s="43"/>
    </row>
    <row r="23" spans="1:26" ht="12" customHeight="1" x14ac:dyDescent="0.35">
      <c r="A23" s="145"/>
      <c r="B23" s="60" t="s">
        <v>10</v>
      </c>
      <c r="C23" s="12">
        <v>16.2</v>
      </c>
      <c r="D23" s="12">
        <v>16.100000000000001</v>
      </c>
      <c r="E23" s="12">
        <v>15.6</v>
      </c>
      <c r="F23" s="12">
        <v>15.2</v>
      </c>
      <c r="G23" s="12">
        <v>14.8</v>
      </c>
      <c r="H23" s="9"/>
      <c r="I23" s="9"/>
      <c r="J23" s="71" t="s">
        <v>39</v>
      </c>
      <c r="K23" s="26"/>
      <c r="L23" s="26"/>
      <c r="M23" s="26"/>
      <c r="N23" s="26"/>
      <c r="O23" s="26"/>
      <c r="P23" s="29"/>
      <c r="Q23" s="43"/>
    </row>
    <row r="24" spans="1:26" ht="12" customHeight="1" x14ac:dyDescent="0.35">
      <c r="A24" s="145"/>
      <c r="B24" s="60" t="s">
        <v>96</v>
      </c>
      <c r="C24" s="12">
        <v>8.6999999999999993</v>
      </c>
      <c r="D24" s="12" t="s">
        <v>1</v>
      </c>
      <c r="E24" s="12">
        <v>11.1</v>
      </c>
      <c r="F24" s="12">
        <v>11.6</v>
      </c>
      <c r="G24" s="12">
        <v>10.5</v>
      </c>
      <c r="H24" s="9"/>
      <c r="I24" s="9"/>
      <c r="J24" s="71" t="s">
        <v>97</v>
      </c>
      <c r="K24" s="26"/>
      <c r="L24" s="26"/>
      <c r="M24" s="26"/>
      <c r="N24" s="26"/>
      <c r="O24" s="26"/>
      <c r="P24" s="29"/>
      <c r="Q24" s="43"/>
    </row>
    <row r="25" spans="1:26" ht="12" customHeight="1" x14ac:dyDescent="0.35">
      <c r="A25" s="145"/>
      <c r="B25" s="60" t="s">
        <v>11</v>
      </c>
      <c r="C25" s="12">
        <v>13.9</v>
      </c>
      <c r="D25" s="12" t="s">
        <v>224</v>
      </c>
      <c r="E25" s="12" t="s">
        <v>159</v>
      </c>
      <c r="F25" s="12" t="s">
        <v>223</v>
      </c>
      <c r="G25" s="12" t="s">
        <v>1</v>
      </c>
      <c r="H25" s="9"/>
      <c r="I25" s="9"/>
      <c r="J25" s="71" t="s">
        <v>40</v>
      </c>
      <c r="K25" s="26"/>
      <c r="L25" s="26"/>
      <c r="M25" s="26"/>
      <c r="N25" s="26"/>
      <c r="O25" s="26"/>
      <c r="P25" s="29"/>
      <c r="Q25" s="43"/>
    </row>
    <row r="26" spans="1:26" ht="12" customHeight="1" x14ac:dyDescent="0.35">
      <c r="A26" s="145"/>
      <c r="B26" s="60" t="s">
        <v>12</v>
      </c>
      <c r="C26" s="12">
        <v>13.3</v>
      </c>
      <c r="D26" s="12">
        <v>14.2</v>
      </c>
      <c r="E26" s="12">
        <v>14.4</v>
      </c>
      <c r="F26" s="12">
        <v>15.2</v>
      </c>
      <c r="G26" s="12">
        <v>14</v>
      </c>
      <c r="H26" s="9"/>
      <c r="I26" s="9"/>
      <c r="J26" s="71" t="s">
        <v>42</v>
      </c>
      <c r="K26" s="26"/>
      <c r="L26" s="26"/>
      <c r="M26" s="26"/>
      <c r="N26" s="26"/>
      <c r="O26" s="26"/>
      <c r="P26" s="29"/>
      <c r="Q26" s="43"/>
    </row>
    <row r="27" spans="1:26" ht="12" customHeight="1" x14ac:dyDescent="0.35">
      <c r="A27" s="145"/>
      <c r="B27" s="60" t="s">
        <v>13</v>
      </c>
      <c r="C27" s="12">
        <v>17.3</v>
      </c>
      <c r="D27" s="12">
        <v>17</v>
      </c>
      <c r="E27" s="12">
        <v>17</v>
      </c>
      <c r="F27" s="12" t="s">
        <v>219</v>
      </c>
      <c r="G27" s="12" t="s">
        <v>227</v>
      </c>
      <c r="H27" s="9"/>
      <c r="I27" s="9"/>
      <c r="J27" s="71" t="s">
        <v>41</v>
      </c>
      <c r="K27" s="26"/>
      <c r="L27" s="26"/>
      <c r="M27" s="26"/>
      <c r="N27" s="26"/>
      <c r="O27" s="26"/>
      <c r="P27" s="29"/>
      <c r="Q27" s="43"/>
    </row>
    <row r="28" spans="1:26" ht="12" customHeight="1" x14ac:dyDescent="0.35">
      <c r="A28" s="145"/>
      <c r="B28" s="60" t="s">
        <v>14</v>
      </c>
      <c r="C28" s="12">
        <v>5.4</v>
      </c>
      <c r="D28" s="12">
        <v>5.5</v>
      </c>
      <c r="E28" s="12">
        <v>5.5</v>
      </c>
      <c r="F28" s="12">
        <v>5</v>
      </c>
      <c r="G28" s="12" t="s">
        <v>228</v>
      </c>
      <c r="H28" s="9"/>
      <c r="I28" s="9"/>
      <c r="J28" s="71" t="s">
        <v>43</v>
      </c>
      <c r="K28" s="26"/>
      <c r="L28" s="26"/>
      <c r="M28" s="26"/>
      <c r="N28" s="26"/>
      <c r="O28" s="27"/>
      <c r="P28" s="29"/>
      <c r="Q28" s="43"/>
      <c r="S28" s="10"/>
      <c r="T28" s="10"/>
      <c r="U28" s="10"/>
      <c r="V28" s="10"/>
      <c r="W28" s="10"/>
      <c r="X28" s="10"/>
      <c r="Y28" s="10"/>
      <c r="Z28" s="10"/>
    </row>
    <row r="29" spans="1:26" ht="12" customHeight="1" x14ac:dyDescent="0.35">
      <c r="A29" s="145"/>
      <c r="B29" s="60" t="s">
        <v>15</v>
      </c>
      <c r="C29" s="12">
        <v>15.1</v>
      </c>
      <c r="D29" s="12">
        <v>14</v>
      </c>
      <c r="E29" s="12">
        <v>14</v>
      </c>
      <c r="F29" s="12">
        <v>13.3</v>
      </c>
      <c r="G29" s="12">
        <v>11.2</v>
      </c>
      <c r="H29" s="9"/>
      <c r="I29" s="9"/>
      <c r="J29" s="71" t="s">
        <v>44</v>
      </c>
      <c r="K29" s="26"/>
      <c r="L29" s="26"/>
      <c r="M29" s="26"/>
      <c r="N29" s="26"/>
      <c r="O29" s="27"/>
      <c r="P29" s="29"/>
      <c r="Q29" s="43"/>
      <c r="Y29" s="134"/>
    </row>
    <row r="30" spans="1:26" ht="12" customHeight="1" x14ac:dyDescent="0.35">
      <c r="A30" s="145"/>
      <c r="B30" s="60" t="s">
        <v>16</v>
      </c>
      <c r="C30" s="12">
        <v>10.6</v>
      </c>
      <c r="D30" s="12">
        <v>10.4</v>
      </c>
      <c r="E30" s="12">
        <v>11</v>
      </c>
      <c r="F30" s="12">
        <v>12.2</v>
      </c>
      <c r="G30" s="12">
        <v>11.7</v>
      </c>
      <c r="H30" s="9"/>
      <c r="I30" s="9"/>
      <c r="J30" s="71" t="s">
        <v>16</v>
      </c>
      <c r="K30" s="72"/>
      <c r="L30" s="72"/>
      <c r="M30" s="72"/>
      <c r="N30" s="72"/>
      <c r="O30" s="31"/>
      <c r="P30" s="29"/>
      <c r="Q30" s="43"/>
      <c r="S30" s="12"/>
      <c r="T30" s="12"/>
      <c r="X30" s="134"/>
      <c r="Y30" s="134"/>
    </row>
    <row r="31" spans="1:26" ht="12" customHeight="1" x14ac:dyDescent="0.35">
      <c r="A31" s="145"/>
      <c r="B31" s="60" t="s">
        <v>17</v>
      </c>
      <c r="C31" s="12">
        <v>22.3</v>
      </c>
      <c r="D31" s="12" t="s">
        <v>150</v>
      </c>
      <c r="E31" s="12" t="s">
        <v>145</v>
      </c>
      <c r="F31" s="12" t="s">
        <v>158</v>
      </c>
      <c r="G31" s="12" t="s">
        <v>221</v>
      </c>
      <c r="H31" s="9"/>
      <c r="I31" s="9"/>
      <c r="J31" s="73" t="s">
        <v>45</v>
      </c>
      <c r="K31" s="196"/>
      <c r="L31" s="1"/>
      <c r="M31" s="1"/>
      <c r="N31" s="1"/>
      <c r="O31" s="1"/>
      <c r="P31" s="1"/>
      <c r="Q31" s="43"/>
    </row>
    <row r="32" spans="1:26" ht="12" customHeight="1" x14ac:dyDescent="0.35">
      <c r="A32" s="145"/>
      <c r="B32" s="60" t="s">
        <v>18</v>
      </c>
      <c r="C32" s="12">
        <v>7.7</v>
      </c>
      <c r="D32" s="12">
        <v>7.4</v>
      </c>
      <c r="E32" s="12">
        <v>7.2</v>
      </c>
      <c r="F32" s="12" t="s">
        <v>188</v>
      </c>
      <c r="G32" s="12">
        <v>8.8000000000000007</v>
      </c>
      <c r="H32" s="9"/>
      <c r="I32" s="9"/>
      <c r="J32" s="71" t="s">
        <v>46</v>
      </c>
      <c r="K32" s="1"/>
      <c r="L32" s="1"/>
      <c r="M32" s="1"/>
      <c r="N32" s="1"/>
      <c r="O32" s="1"/>
      <c r="P32" s="1"/>
      <c r="Q32" s="43"/>
    </row>
    <row r="33" spans="1:22" ht="12" customHeight="1" x14ac:dyDescent="0.35">
      <c r="A33" s="145"/>
      <c r="B33" s="60" t="s">
        <v>19</v>
      </c>
      <c r="C33" s="12">
        <v>14.9</v>
      </c>
      <c r="D33" s="12">
        <v>17.8</v>
      </c>
      <c r="E33" s="12">
        <v>17.5</v>
      </c>
      <c r="F33" s="12">
        <v>16.3</v>
      </c>
      <c r="G33" s="12">
        <v>16.2</v>
      </c>
      <c r="H33" s="9"/>
      <c r="I33" s="9"/>
      <c r="J33" s="71" t="s">
        <v>47</v>
      </c>
      <c r="K33" s="9"/>
      <c r="L33" s="9"/>
      <c r="M33" s="71"/>
      <c r="N33" s="71"/>
      <c r="O33" s="71"/>
      <c r="P33" s="71"/>
      <c r="Q33" s="43"/>
      <c r="R33" s="10"/>
      <c r="S33" s="10"/>
      <c r="T33" s="10"/>
      <c r="U33" s="10"/>
      <c r="V33" s="10"/>
    </row>
    <row r="34" spans="1:22" ht="12" customHeight="1" x14ac:dyDescent="0.35">
      <c r="A34" s="145"/>
      <c r="B34" s="60" t="s">
        <v>20</v>
      </c>
      <c r="C34" s="12">
        <v>22.2</v>
      </c>
      <c r="D34" s="12">
        <v>21.7</v>
      </c>
      <c r="E34" s="12">
        <v>20.100000000000001</v>
      </c>
      <c r="F34" s="12">
        <v>19.899999999999999</v>
      </c>
      <c r="G34" s="12" t="s">
        <v>229</v>
      </c>
      <c r="H34" s="9"/>
      <c r="I34" s="9"/>
      <c r="J34" s="71" t="s">
        <v>48</v>
      </c>
      <c r="K34" s="9"/>
      <c r="L34" s="9"/>
      <c r="M34" s="102"/>
      <c r="N34" s="102"/>
      <c r="O34" s="102"/>
      <c r="P34" s="102"/>
      <c r="Q34" s="43"/>
    </row>
    <row r="35" spans="1:22" ht="12" customHeight="1" x14ac:dyDescent="0.35">
      <c r="A35" s="142"/>
      <c r="B35" s="60" t="s">
        <v>21</v>
      </c>
      <c r="C35" s="12">
        <v>4.5</v>
      </c>
      <c r="D35" s="12" t="s">
        <v>140</v>
      </c>
      <c r="E35" s="12" t="s">
        <v>157</v>
      </c>
      <c r="F35" s="12" t="s">
        <v>189</v>
      </c>
      <c r="G35" s="12" t="s">
        <v>230</v>
      </c>
      <c r="H35" s="122"/>
      <c r="I35" s="122"/>
      <c r="J35" s="71" t="s">
        <v>49</v>
      </c>
      <c r="K35" s="122"/>
      <c r="L35" s="122"/>
      <c r="R35" s="119"/>
    </row>
    <row r="36" spans="1:22" ht="12" customHeight="1" x14ac:dyDescent="0.35">
      <c r="A36" s="142"/>
      <c r="B36" s="117" t="s">
        <v>73</v>
      </c>
      <c r="C36" s="119">
        <v>19.7</v>
      </c>
      <c r="D36" s="119">
        <v>19.600000000000001</v>
      </c>
      <c r="E36" s="119">
        <v>19</v>
      </c>
      <c r="F36" s="119">
        <v>19.8</v>
      </c>
      <c r="G36" s="119">
        <v>19.399999999999999</v>
      </c>
      <c r="H36" s="9"/>
      <c r="I36" s="9"/>
      <c r="J36" s="173" t="s">
        <v>74</v>
      </c>
      <c r="R36" s="119"/>
    </row>
    <row r="37" spans="1:22" ht="12" customHeight="1" x14ac:dyDescent="0.35">
      <c r="A37" s="142"/>
      <c r="B37" s="60" t="s">
        <v>22</v>
      </c>
      <c r="C37" s="12">
        <v>7</v>
      </c>
      <c r="D37" s="12">
        <v>8.1</v>
      </c>
      <c r="E37" s="12">
        <v>7.8</v>
      </c>
      <c r="F37" s="12">
        <v>8</v>
      </c>
      <c r="G37" s="12">
        <v>8.6999999999999993</v>
      </c>
      <c r="H37" s="9"/>
      <c r="I37" s="9"/>
      <c r="J37" s="71" t="s">
        <v>50</v>
      </c>
      <c r="R37" s="119"/>
    </row>
    <row r="38" spans="1:22" ht="12" customHeight="1" x14ac:dyDescent="0.35">
      <c r="A38" s="142"/>
      <c r="B38" s="60" t="s">
        <v>23</v>
      </c>
      <c r="C38" s="12">
        <v>20.9</v>
      </c>
      <c r="D38" s="12">
        <v>21</v>
      </c>
      <c r="E38" s="12">
        <v>20.7</v>
      </c>
      <c r="F38" s="101">
        <v>20.9</v>
      </c>
      <c r="G38" s="101" t="s">
        <v>231</v>
      </c>
      <c r="H38" s="9"/>
      <c r="I38" s="9"/>
      <c r="J38" s="71" t="s">
        <v>51</v>
      </c>
      <c r="R38" s="119"/>
    </row>
    <row r="39" spans="1:22" ht="12" customHeight="1" x14ac:dyDescent="0.35">
      <c r="A39" s="142"/>
      <c r="B39" s="60" t="s">
        <v>24</v>
      </c>
      <c r="C39" s="12">
        <v>14.9</v>
      </c>
      <c r="D39" s="12">
        <v>14.2</v>
      </c>
      <c r="E39" s="12">
        <v>15.1</v>
      </c>
      <c r="F39" s="40">
        <v>14</v>
      </c>
      <c r="G39" s="40" t="s">
        <v>225</v>
      </c>
      <c r="H39" s="9"/>
      <c r="I39" s="9"/>
      <c r="J39" s="71" t="s">
        <v>52</v>
      </c>
      <c r="R39" s="119"/>
    </row>
    <row r="40" spans="1:22" ht="12" customHeight="1" x14ac:dyDescent="0.35">
      <c r="A40" s="142"/>
      <c r="B40" s="60" t="s">
        <v>25</v>
      </c>
      <c r="C40" s="12">
        <v>13.8</v>
      </c>
      <c r="D40" s="12">
        <v>14</v>
      </c>
      <c r="E40" s="12">
        <v>13.3</v>
      </c>
      <c r="F40" s="12">
        <v>12.6</v>
      </c>
      <c r="G40" s="12">
        <v>12.2</v>
      </c>
      <c r="H40" s="9"/>
      <c r="I40" s="9"/>
      <c r="J40" s="71" t="s">
        <v>53</v>
      </c>
      <c r="R40" s="119"/>
    </row>
    <row r="41" spans="1:22" ht="12" customHeight="1" x14ac:dyDescent="0.35">
      <c r="A41" s="142"/>
      <c r="B41" s="60" t="s">
        <v>26</v>
      </c>
      <c r="C41" s="12">
        <v>6.1</v>
      </c>
      <c r="D41" s="12">
        <v>5.5</v>
      </c>
      <c r="E41" s="12">
        <v>5.3</v>
      </c>
      <c r="F41" s="101" t="s">
        <v>187</v>
      </c>
      <c r="G41" s="101" t="s">
        <v>1</v>
      </c>
      <c r="H41" s="9"/>
      <c r="I41" s="9"/>
      <c r="J41" s="71" t="s">
        <v>54</v>
      </c>
      <c r="R41" s="119"/>
    </row>
    <row r="42" spans="1:22" ht="12.75" customHeight="1" x14ac:dyDescent="0.35">
      <c r="B42" s="74" t="s">
        <v>253</v>
      </c>
      <c r="J42" s="70" t="s">
        <v>254</v>
      </c>
      <c r="K42" s="197"/>
      <c r="L42" s="197"/>
      <c r="M42" s="197"/>
      <c r="N42" s="197"/>
      <c r="O42" s="197"/>
    </row>
    <row r="43" spans="1:22" ht="39" customHeight="1" x14ac:dyDescent="0.35">
      <c r="A43" s="142"/>
      <c r="B43" s="269" t="s">
        <v>95</v>
      </c>
      <c r="C43" s="269"/>
      <c r="D43" s="269"/>
      <c r="E43" s="269"/>
      <c r="F43" s="269"/>
      <c r="G43" s="269"/>
      <c r="J43" s="269" t="s">
        <v>94</v>
      </c>
      <c r="K43" s="269"/>
      <c r="L43" s="269"/>
      <c r="M43" s="269"/>
      <c r="N43" s="269"/>
      <c r="O43" s="269"/>
      <c r="P43" s="269"/>
    </row>
    <row r="46" spans="1:22" ht="15" customHeight="1" x14ac:dyDescent="0.35">
      <c r="D46" s="43"/>
      <c r="E46" s="166"/>
      <c r="F46" s="166"/>
      <c r="G46" s="166"/>
    </row>
    <row r="47" spans="1:22" ht="15" customHeight="1" x14ac:dyDescent="0.35">
      <c r="D47" s="167"/>
      <c r="E47" s="166"/>
      <c r="F47" s="166"/>
      <c r="G47" s="166"/>
    </row>
    <row r="48" spans="1:22" ht="15" customHeight="1" x14ac:dyDescent="0.35">
      <c r="D48" s="167"/>
      <c r="E48" s="166"/>
      <c r="F48" s="166"/>
      <c r="G48" s="166"/>
    </row>
    <row r="49" spans="4:7" ht="15" customHeight="1" x14ac:dyDescent="0.35">
      <c r="D49" s="168"/>
      <c r="E49" s="166"/>
      <c r="F49" s="166"/>
      <c r="G49" s="166"/>
    </row>
    <row r="50" spans="4:7" ht="15" customHeight="1" x14ac:dyDescent="0.35">
      <c r="D50" s="167"/>
      <c r="E50" s="166"/>
      <c r="F50" s="166"/>
      <c r="G50" s="166"/>
    </row>
    <row r="51" spans="4:7" ht="15" customHeight="1" x14ac:dyDescent="0.35">
      <c r="D51" s="168"/>
      <c r="E51" s="166"/>
      <c r="F51" s="166"/>
      <c r="G51" s="166"/>
    </row>
    <row r="52" spans="4:7" ht="15" customHeight="1" x14ac:dyDescent="0.35">
      <c r="D52" s="167"/>
      <c r="E52" s="166"/>
      <c r="F52" s="166"/>
      <c r="G52" s="166"/>
    </row>
    <row r="53" spans="4:7" ht="15" customHeight="1" x14ac:dyDescent="0.35">
      <c r="D53" s="167"/>
      <c r="E53" s="166"/>
      <c r="F53" s="166"/>
      <c r="G53" s="166"/>
    </row>
    <row r="54" spans="4:7" ht="15" customHeight="1" x14ac:dyDescent="0.35">
      <c r="D54" s="166"/>
      <c r="E54" s="166"/>
      <c r="F54" s="166"/>
      <c r="G54" s="166"/>
    </row>
    <row r="55" spans="4:7" ht="15" customHeight="1" x14ac:dyDescent="0.35">
      <c r="D55" s="166"/>
      <c r="E55" s="166"/>
      <c r="F55" s="166"/>
      <c r="G55" s="166"/>
    </row>
    <row r="56" spans="4:7" ht="15" customHeight="1" x14ac:dyDescent="0.35">
      <c r="D56" s="166"/>
      <c r="E56" s="166"/>
      <c r="F56" s="166"/>
      <c r="G56" s="166"/>
    </row>
    <row r="57" spans="4:7" ht="15" customHeight="1" x14ac:dyDescent="0.35">
      <c r="D57" s="166"/>
      <c r="E57" s="166"/>
      <c r="F57" s="166"/>
      <c r="G57" s="166"/>
    </row>
    <row r="58" spans="4:7" ht="15" customHeight="1" x14ac:dyDescent="0.35">
      <c r="D58" s="169"/>
      <c r="E58" s="166"/>
      <c r="F58" s="166"/>
      <c r="G58" s="166"/>
    </row>
    <row r="59" spans="4:7" ht="15" customHeight="1" x14ac:dyDescent="0.35">
      <c r="D59" s="170"/>
      <c r="E59" s="166"/>
      <c r="F59" s="166"/>
      <c r="G59" s="166"/>
    </row>
    <row r="60" spans="4:7" ht="15" customHeight="1" x14ac:dyDescent="0.35">
      <c r="D60" s="169"/>
      <c r="E60" s="166"/>
      <c r="F60" s="166"/>
      <c r="G60" s="166"/>
    </row>
    <row r="61" spans="4:7" ht="15" customHeight="1" x14ac:dyDescent="0.35">
      <c r="D61" s="43"/>
      <c r="E61" s="166"/>
      <c r="F61" s="166"/>
      <c r="G61" s="166"/>
    </row>
    <row r="62" spans="4:7" ht="15" customHeight="1" x14ac:dyDescent="0.35">
      <c r="D62" s="43"/>
      <c r="E62" s="166"/>
      <c r="F62" s="166"/>
      <c r="G62" s="166"/>
    </row>
    <row r="63" spans="4:7" ht="15" customHeight="1" x14ac:dyDescent="0.35">
      <c r="D63" s="43"/>
      <c r="E63" s="166"/>
      <c r="F63" s="166"/>
      <c r="G63" s="166"/>
    </row>
    <row r="64" spans="4:7" ht="15" customHeight="1" x14ac:dyDescent="0.35">
      <c r="D64" s="43"/>
      <c r="E64" s="166"/>
      <c r="F64" s="166"/>
      <c r="G64" s="166"/>
    </row>
    <row r="65" spans="4:7" ht="15" customHeight="1" x14ac:dyDescent="0.35">
      <c r="D65" s="43"/>
      <c r="E65" s="166"/>
      <c r="F65" s="166"/>
      <c r="G65" s="166"/>
    </row>
    <row r="66" spans="4:7" ht="15" customHeight="1" x14ac:dyDescent="0.35">
      <c r="D66" s="43"/>
      <c r="E66" s="166"/>
      <c r="F66" s="166"/>
      <c r="G66" s="166"/>
    </row>
    <row r="67" spans="4:7" ht="15" customHeight="1" x14ac:dyDescent="0.35">
      <c r="D67" s="43"/>
      <c r="E67" s="166"/>
      <c r="F67" s="166"/>
      <c r="G67" s="166"/>
    </row>
    <row r="68" spans="4:7" ht="15" customHeight="1" x14ac:dyDescent="0.35">
      <c r="D68" s="43"/>
      <c r="E68" s="166"/>
      <c r="F68" s="166"/>
      <c r="G68" s="166"/>
    </row>
    <row r="69" spans="4:7" ht="15" customHeight="1" x14ac:dyDescent="0.35">
      <c r="D69" s="43"/>
      <c r="E69" s="166"/>
      <c r="F69" s="166"/>
      <c r="G69" s="166"/>
    </row>
    <row r="70" spans="4:7" ht="15" customHeight="1" x14ac:dyDescent="0.35">
      <c r="D70" s="43"/>
      <c r="E70" s="166"/>
      <c r="F70" s="166"/>
      <c r="G70" s="166"/>
    </row>
  </sheetData>
  <mergeCells count="7">
    <mergeCell ref="J43:P43"/>
    <mergeCell ref="B43:G43"/>
    <mergeCell ref="B3:B4"/>
    <mergeCell ref="B7:H8"/>
    <mergeCell ref="J9:O9"/>
    <mergeCell ref="J3:L4"/>
    <mergeCell ref="J7:L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46"/>
  <sheetViews>
    <sheetView view="pageBreakPreview" zoomScale="80" zoomScaleNormal="80" zoomScaleSheetLayoutView="80" workbookViewId="0">
      <selection activeCell="O14" sqref="O14"/>
    </sheetView>
  </sheetViews>
  <sheetFormatPr defaultColWidth="9.08984375"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9.0898437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111</v>
      </c>
      <c r="C3" s="211"/>
      <c r="D3" s="211"/>
      <c r="E3" s="211"/>
      <c r="F3" s="211"/>
      <c r="G3" s="214"/>
      <c r="H3" s="214"/>
      <c r="I3" s="214"/>
      <c r="J3" s="263" t="s">
        <v>112</v>
      </c>
      <c r="K3" s="263"/>
      <c r="L3" s="263"/>
      <c r="M3" s="263"/>
      <c r="N3" s="209"/>
      <c r="P3" s="211"/>
    </row>
    <row r="4" spans="1:16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63"/>
      <c r="N4" s="209"/>
      <c r="P4" s="211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7"/>
      <c r="K5" s="216"/>
      <c r="L5" s="211"/>
      <c r="M5" s="209"/>
      <c r="N5" s="209"/>
      <c r="O5" s="215"/>
      <c r="P5" s="215"/>
    </row>
    <row r="6" spans="1:16" ht="3.75" customHeight="1" thickBot="1" x14ac:dyDescent="0.4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</row>
    <row r="7" spans="1:16" ht="15" customHeight="1" x14ac:dyDescent="0.35">
      <c r="A7" s="108"/>
      <c r="B7" s="261" t="s">
        <v>55</v>
      </c>
      <c r="C7" s="261"/>
      <c r="D7" s="261"/>
      <c r="E7" s="261"/>
      <c r="F7" s="261"/>
      <c r="G7" s="261"/>
      <c r="H7" s="261"/>
      <c r="J7" s="271" t="s">
        <v>56</v>
      </c>
      <c r="K7" s="271"/>
      <c r="L7" s="271"/>
      <c r="M7" s="271"/>
      <c r="N7" s="271"/>
      <c r="O7" s="146"/>
    </row>
    <row r="8" spans="1:16" ht="12.7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261"/>
      <c r="N8" s="261"/>
      <c r="O8" s="146"/>
    </row>
    <row r="9" spans="1:16" ht="12.9" customHeight="1" x14ac:dyDescent="0.35">
      <c r="A9" s="108"/>
      <c r="B9" s="109"/>
      <c r="G9" s="104" t="s">
        <v>86</v>
      </c>
      <c r="O9" s="79" t="s">
        <v>85</v>
      </c>
    </row>
    <row r="10" spans="1:16" x14ac:dyDescent="0.35">
      <c r="A10" s="108"/>
      <c r="B10" s="122" t="s">
        <v>79</v>
      </c>
      <c r="C10" s="111">
        <v>2015</v>
      </c>
      <c r="D10" s="111">
        <v>2016</v>
      </c>
      <c r="E10" s="111">
        <v>2017</v>
      </c>
      <c r="F10" s="111">
        <v>2018</v>
      </c>
      <c r="G10" s="111">
        <v>2019</v>
      </c>
      <c r="H10" s="112"/>
      <c r="I10" s="112"/>
      <c r="J10" s="121">
        <v>2015</v>
      </c>
      <c r="K10" s="121">
        <v>2016</v>
      </c>
      <c r="L10" s="121">
        <v>2017</v>
      </c>
      <c r="M10" s="121">
        <v>2018</v>
      </c>
      <c r="N10" s="121">
        <v>2019</v>
      </c>
      <c r="O10" s="173" t="s">
        <v>83</v>
      </c>
    </row>
    <row r="11" spans="1:16" ht="14.15" customHeight="1" x14ac:dyDescent="0.35">
      <c r="A11" s="108"/>
      <c r="B11" s="122" t="s">
        <v>80</v>
      </c>
      <c r="H11" s="9"/>
      <c r="I11" s="9"/>
      <c r="O11" s="173" t="s">
        <v>81</v>
      </c>
    </row>
    <row r="12" spans="1:16" ht="12.65" customHeight="1" x14ac:dyDescent="0.35">
      <c r="A12" s="108"/>
      <c r="B12" s="60" t="s">
        <v>98</v>
      </c>
      <c r="C12" s="12">
        <v>51.3</v>
      </c>
      <c r="D12" s="12">
        <v>51.5</v>
      </c>
      <c r="E12" s="12">
        <v>51.8</v>
      </c>
      <c r="F12" s="12">
        <v>51.9</v>
      </c>
      <c r="G12" s="12">
        <v>52.2</v>
      </c>
      <c r="H12" s="18"/>
      <c r="I12" s="18"/>
      <c r="J12" s="40">
        <v>64.2</v>
      </c>
      <c r="K12" s="12">
        <v>64.3</v>
      </c>
      <c r="L12" s="12">
        <v>64.400000000000006</v>
      </c>
      <c r="M12" s="12">
        <v>64.400000000000006</v>
      </c>
      <c r="N12" s="12">
        <v>64.5</v>
      </c>
      <c r="O12" s="19" t="s">
        <v>99</v>
      </c>
    </row>
    <row r="13" spans="1:16" ht="12.65" customHeight="1" x14ac:dyDescent="0.35">
      <c r="A13" s="108"/>
      <c r="B13" s="60" t="s">
        <v>2</v>
      </c>
      <c r="C13" s="12">
        <v>48</v>
      </c>
      <c r="D13" s="12">
        <v>47.8</v>
      </c>
      <c r="E13" s="12" t="s">
        <v>160</v>
      </c>
      <c r="F13" s="12">
        <v>49.5</v>
      </c>
      <c r="G13" s="12">
        <v>49.8</v>
      </c>
      <c r="H13" s="18"/>
      <c r="I13" s="18"/>
      <c r="J13" s="40">
        <v>58.9</v>
      </c>
      <c r="K13" s="12">
        <v>58.7</v>
      </c>
      <c r="L13" s="12" t="s">
        <v>163</v>
      </c>
      <c r="M13" s="12">
        <v>59</v>
      </c>
      <c r="N13" s="12">
        <v>59.1</v>
      </c>
      <c r="O13" s="19" t="s">
        <v>30</v>
      </c>
    </row>
    <row r="14" spans="1:16" ht="12.65" customHeight="1" x14ac:dyDescent="0.35">
      <c r="A14" s="108"/>
      <c r="B14" s="60" t="s">
        <v>3</v>
      </c>
      <c r="C14" s="12">
        <v>48.6</v>
      </c>
      <c r="D14" s="12">
        <v>47.7</v>
      </c>
      <c r="E14" s="12">
        <v>49.5</v>
      </c>
      <c r="F14" s="12">
        <v>49.2</v>
      </c>
      <c r="G14" s="12">
        <v>50.3</v>
      </c>
      <c r="H14" s="18"/>
      <c r="I14" s="18"/>
      <c r="J14" s="40">
        <v>60</v>
      </c>
      <c r="K14" s="12">
        <v>59.5</v>
      </c>
      <c r="L14" s="12">
        <v>61.7</v>
      </c>
      <c r="M14" s="12">
        <v>61.9</v>
      </c>
      <c r="N14" s="12">
        <v>63.4</v>
      </c>
      <c r="O14" s="19" t="s">
        <v>31</v>
      </c>
    </row>
    <row r="15" spans="1:16" ht="12.65" customHeight="1" x14ac:dyDescent="0.35">
      <c r="A15" s="108"/>
      <c r="B15" s="60" t="s">
        <v>4</v>
      </c>
      <c r="C15" s="12">
        <v>57.7</v>
      </c>
      <c r="D15" s="12">
        <v>56.4</v>
      </c>
      <c r="E15" s="12">
        <v>56.8</v>
      </c>
      <c r="F15" s="12">
        <v>57.4</v>
      </c>
      <c r="G15" s="12">
        <v>57.5</v>
      </c>
      <c r="H15" s="18"/>
      <c r="I15" s="18"/>
      <c r="J15" s="40">
        <v>67.400000000000006</v>
      </c>
      <c r="K15" s="12">
        <v>66.599999999999994</v>
      </c>
      <c r="L15" s="12">
        <v>66.900000000000006</v>
      </c>
      <c r="M15" s="12">
        <v>67.8</v>
      </c>
      <c r="N15" s="12">
        <v>68.900000000000006</v>
      </c>
      <c r="O15" s="19" t="s">
        <v>32</v>
      </c>
    </row>
    <row r="16" spans="1:16" ht="12.65" customHeight="1" x14ac:dyDescent="0.35">
      <c r="A16" s="108"/>
      <c r="B16" s="60" t="s">
        <v>57</v>
      </c>
      <c r="C16" s="12">
        <v>51.3</v>
      </c>
      <c r="D16" s="12">
        <v>51.9</v>
      </c>
      <c r="E16" s="12">
        <v>52.3</v>
      </c>
      <c r="F16" s="12">
        <v>52.8</v>
      </c>
      <c r="G16" s="12">
        <v>52.6</v>
      </c>
      <c r="H16" s="18"/>
      <c r="I16" s="18"/>
      <c r="J16" s="40">
        <v>68</v>
      </c>
      <c r="K16" s="12">
        <v>68.400000000000006</v>
      </c>
      <c r="L16" s="12">
        <v>68.5</v>
      </c>
      <c r="M16" s="12">
        <v>68.7</v>
      </c>
      <c r="N16" s="12">
        <v>68.5</v>
      </c>
      <c r="O16" s="19" t="s">
        <v>33</v>
      </c>
    </row>
    <row r="17" spans="1:15" ht="12.65" customHeight="1" x14ac:dyDescent="0.35">
      <c r="A17" s="108"/>
      <c r="B17" s="60" t="s">
        <v>5</v>
      </c>
      <c r="C17" s="12">
        <v>56.7</v>
      </c>
      <c r="D17" s="12" t="s">
        <v>234</v>
      </c>
      <c r="E17" s="12" t="s">
        <v>234</v>
      </c>
      <c r="F17" s="12">
        <v>57.6</v>
      </c>
      <c r="G17" s="12">
        <v>58</v>
      </c>
      <c r="H17" s="18"/>
      <c r="I17" s="18"/>
      <c r="J17" s="40">
        <v>66</v>
      </c>
      <c r="K17" s="12" t="s">
        <v>236</v>
      </c>
      <c r="L17" s="12" t="s">
        <v>237</v>
      </c>
      <c r="M17" s="12">
        <v>66.2</v>
      </c>
      <c r="N17" s="12">
        <v>66.900000000000006</v>
      </c>
      <c r="O17" s="19" t="s">
        <v>34</v>
      </c>
    </row>
    <row r="18" spans="1:15" ht="12.65" customHeight="1" x14ac:dyDescent="0.35">
      <c r="A18" s="108"/>
      <c r="B18" s="60" t="s">
        <v>6</v>
      </c>
      <c r="C18" s="12">
        <v>55.9</v>
      </c>
      <c r="D18" s="12">
        <v>56.4</v>
      </c>
      <c r="E18" s="12">
        <v>57.1</v>
      </c>
      <c r="F18" s="12">
        <v>57.4</v>
      </c>
      <c r="G18" s="12">
        <v>57.6</v>
      </c>
      <c r="H18" s="18"/>
      <c r="J18" s="40">
        <v>69.5</v>
      </c>
      <c r="K18" s="12">
        <v>70.5</v>
      </c>
      <c r="L18" s="12">
        <v>71.400000000000006</v>
      </c>
      <c r="M18" s="12">
        <v>71.3</v>
      </c>
      <c r="N18" s="12">
        <v>70.599999999999994</v>
      </c>
      <c r="O18" s="19" t="s">
        <v>35</v>
      </c>
    </row>
    <row r="19" spans="1:15" ht="12.65" customHeight="1" x14ac:dyDescent="0.35">
      <c r="A19" s="108"/>
      <c r="B19" s="60" t="s">
        <v>7</v>
      </c>
      <c r="C19" s="12">
        <v>55.6</v>
      </c>
      <c r="D19" s="12">
        <v>55</v>
      </c>
      <c r="E19" s="12">
        <v>55.2</v>
      </c>
      <c r="F19" s="12">
        <v>55.9</v>
      </c>
      <c r="G19" s="12">
        <v>55.8</v>
      </c>
      <c r="H19" s="18"/>
      <c r="I19" s="18"/>
      <c r="J19" s="40">
        <v>62.5</v>
      </c>
      <c r="K19" s="12">
        <v>62.4</v>
      </c>
      <c r="L19" s="12">
        <v>62.7</v>
      </c>
      <c r="M19" s="12">
        <v>63.2</v>
      </c>
      <c r="N19" s="12">
        <v>63.2</v>
      </c>
      <c r="O19" s="19" t="s">
        <v>36</v>
      </c>
    </row>
    <row r="20" spans="1:15" ht="12.65" customHeight="1" x14ac:dyDescent="0.35">
      <c r="A20" s="108"/>
      <c r="B20" s="60" t="s">
        <v>8</v>
      </c>
      <c r="C20" s="12">
        <v>51.6</v>
      </c>
      <c r="D20" s="12">
        <v>51.5</v>
      </c>
      <c r="E20" s="12">
        <v>51.3</v>
      </c>
      <c r="F20" s="12">
        <v>51.5</v>
      </c>
      <c r="G20" s="12">
        <v>51.3</v>
      </c>
      <c r="H20" s="18"/>
      <c r="I20" s="18"/>
      <c r="J20" s="12">
        <v>60.8</v>
      </c>
      <c r="K20" s="12">
        <v>60.5</v>
      </c>
      <c r="L20" s="12">
        <v>60.4</v>
      </c>
      <c r="M20" s="12">
        <v>60.2</v>
      </c>
      <c r="N20" s="12">
        <v>59.7</v>
      </c>
      <c r="O20" s="19" t="s">
        <v>37</v>
      </c>
    </row>
    <row r="21" spans="1:15" ht="12.65" customHeight="1" x14ac:dyDescent="0.35">
      <c r="A21" s="108"/>
      <c r="B21" s="60" t="s">
        <v>9</v>
      </c>
      <c r="C21" s="12">
        <v>44.7</v>
      </c>
      <c r="D21" s="12">
        <v>45</v>
      </c>
      <c r="E21" s="12">
        <v>44.7</v>
      </c>
      <c r="F21" s="12">
        <v>44.3</v>
      </c>
      <c r="G21" s="12">
        <v>44.4</v>
      </c>
      <c r="H21" s="18"/>
      <c r="I21" s="18"/>
      <c r="J21" s="40">
        <v>59.8</v>
      </c>
      <c r="K21" s="12">
        <v>59.8</v>
      </c>
      <c r="L21" s="12">
        <v>60</v>
      </c>
      <c r="M21" s="12">
        <v>60</v>
      </c>
      <c r="N21" s="12">
        <v>60.1</v>
      </c>
      <c r="O21" s="19" t="s">
        <v>38</v>
      </c>
    </row>
    <row r="22" spans="1:15" ht="12.65" customHeight="1" x14ac:dyDescent="0.35">
      <c r="A22" s="108"/>
      <c r="B22" s="60" t="s">
        <v>10</v>
      </c>
      <c r="C22" s="12">
        <v>58.8</v>
      </c>
      <c r="D22" s="12">
        <v>58.7</v>
      </c>
      <c r="E22" s="12">
        <v>58.8</v>
      </c>
      <c r="F22" s="12">
        <v>59.1</v>
      </c>
      <c r="G22" s="12">
        <v>59.8</v>
      </c>
      <c r="H22" s="18"/>
      <c r="I22" s="18"/>
      <c r="J22" s="54">
        <v>70.099999999999994</v>
      </c>
      <c r="K22" s="12">
        <v>69.599999999999994</v>
      </c>
      <c r="L22" s="12">
        <v>69.400000000000006</v>
      </c>
      <c r="M22" s="12">
        <v>69.599999999999994</v>
      </c>
      <c r="N22" s="12">
        <v>69.900000000000006</v>
      </c>
      <c r="O22" s="19" t="s">
        <v>39</v>
      </c>
    </row>
    <row r="23" spans="1:15" ht="12.65" customHeight="1" x14ac:dyDescent="0.35">
      <c r="A23" s="108"/>
      <c r="B23" s="60" t="s">
        <v>96</v>
      </c>
      <c r="C23" s="12">
        <v>46.9</v>
      </c>
      <c r="D23" s="12">
        <v>45.4</v>
      </c>
      <c r="E23" s="12">
        <v>45.6</v>
      </c>
      <c r="F23" s="12">
        <v>45.5</v>
      </c>
      <c r="G23" s="12">
        <v>45.2</v>
      </c>
      <c r="H23" s="18"/>
      <c r="I23" s="18"/>
      <c r="J23" s="54">
        <v>59.1</v>
      </c>
      <c r="K23" s="12">
        <v>57.8</v>
      </c>
      <c r="L23" s="12">
        <v>58.2</v>
      </c>
      <c r="M23" s="12">
        <v>57.4</v>
      </c>
      <c r="N23" s="12">
        <v>57.6</v>
      </c>
      <c r="O23" s="19" t="s">
        <v>97</v>
      </c>
    </row>
    <row r="24" spans="1:15" ht="12.65" customHeight="1" x14ac:dyDescent="0.35">
      <c r="A24" s="108"/>
      <c r="B24" s="60" t="s">
        <v>11</v>
      </c>
      <c r="C24" s="12">
        <v>54.9</v>
      </c>
      <c r="D24" s="12">
        <v>55.6</v>
      </c>
      <c r="E24" s="12" t="s">
        <v>161</v>
      </c>
      <c r="F24" s="12">
        <v>56</v>
      </c>
      <c r="G24" s="12">
        <v>56.2</v>
      </c>
      <c r="H24" s="18"/>
      <c r="I24" s="18"/>
      <c r="J24" s="54">
        <v>69.099999999999994</v>
      </c>
      <c r="K24" s="12">
        <v>69</v>
      </c>
      <c r="L24" s="12" t="s">
        <v>164</v>
      </c>
      <c r="M24" s="12">
        <v>68.5</v>
      </c>
      <c r="N24" s="12">
        <v>68.7</v>
      </c>
      <c r="O24" s="19" t="s">
        <v>40</v>
      </c>
    </row>
    <row r="25" spans="1:15" ht="12.65" customHeight="1" x14ac:dyDescent="0.35">
      <c r="A25" s="108"/>
      <c r="B25" s="60" t="s">
        <v>12</v>
      </c>
      <c r="C25" s="12">
        <v>54.4</v>
      </c>
      <c r="D25" s="12">
        <v>55.7</v>
      </c>
      <c r="E25" s="12">
        <v>55.8</v>
      </c>
      <c r="F25" s="12">
        <v>56.5</v>
      </c>
      <c r="G25" s="12">
        <v>57.3</v>
      </c>
      <c r="H25" s="18"/>
      <c r="I25" s="18"/>
      <c r="J25" s="54">
        <v>64.900000000000006</v>
      </c>
      <c r="K25" s="12">
        <v>66</v>
      </c>
      <c r="L25" s="12">
        <v>66.400000000000006</v>
      </c>
      <c r="M25" s="12">
        <v>67.599999999999994</v>
      </c>
      <c r="N25" s="12">
        <v>67.8</v>
      </c>
      <c r="O25" s="19" t="s">
        <v>42</v>
      </c>
    </row>
    <row r="26" spans="1:15" ht="12.65" customHeight="1" x14ac:dyDescent="0.35">
      <c r="A26" s="108"/>
      <c r="B26" s="60" t="s">
        <v>13</v>
      </c>
      <c r="C26" s="12">
        <v>54.1</v>
      </c>
      <c r="D26" s="12">
        <v>55</v>
      </c>
      <c r="E26" s="12">
        <v>55.2</v>
      </c>
      <c r="F26" s="12">
        <v>55.8</v>
      </c>
      <c r="G26" s="12">
        <v>55.7</v>
      </c>
      <c r="H26" s="18"/>
      <c r="I26" s="18"/>
      <c r="J26" s="54">
        <v>67.400000000000006</v>
      </c>
      <c r="K26" s="12">
        <v>67.099999999999994</v>
      </c>
      <c r="L26" s="12">
        <v>67.8</v>
      </c>
      <c r="M26" s="12">
        <v>68.400000000000006</v>
      </c>
      <c r="N26" s="12">
        <v>68</v>
      </c>
      <c r="O26" s="19" t="s">
        <v>41</v>
      </c>
    </row>
    <row r="27" spans="1:15" ht="12.65" customHeight="1" x14ac:dyDescent="0.35">
      <c r="A27" s="108"/>
      <c r="B27" s="60" t="s">
        <v>14</v>
      </c>
      <c r="C27" s="12" t="s">
        <v>103</v>
      </c>
      <c r="D27" s="12">
        <v>53.5</v>
      </c>
      <c r="E27" s="12">
        <v>55</v>
      </c>
      <c r="F27" s="12">
        <v>55.8</v>
      </c>
      <c r="G27" s="12">
        <v>55.8</v>
      </c>
      <c r="H27" s="18"/>
      <c r="I27" s="18"/>
      <c r="J27" s="12" t="s">
        <v>114</v>
      </c>
      <c r="K27" s="12">
        <v>64.3</v>
      </c>
      <c r="L27" s="12">
        <v>63.6</v>
      </c>
      <c r="M27" s="12">
        <v>63.9</v>
      </c>
      <c r="N27" s="12">
        <v>65.400000000000006</v>
      </c>
      <c r="O27" s="19" t="s">
        <v>43</v>
      </c>
    </row>
    <row r="28" spans="1:15" ht="12.65" customHeight="1" x14ac:dyDescent="0.35">
      <c r="A28" s="108"/>
      <c r="B28" s="60" t="s">
        <v>15</v>
      </c>
      <c r="C28" s="12">
        <v>47.4</v>
      </c>
      <c r="D28" s="12">
        <v>48</v>
      </c>
      <c r="E28" s="12">
        <v>48.4</v>
      </c>
      <c r="F28" s="12">
        <v>48.7</v>
      </c>
      <c r="G28" s="12">
        <v>48.7</v>
      </c>
      <c r="H28" s="18"/>
      <c r="I28" s="18"/>
      <c r="J28" s="54">
        <v>63.1</v>
      </c>
      <c r="K28" s="12">
        <v>64.3</v>
      </c>
      <c r="L28" s="12">
        <v>65.2</v>
      </c>
      <c r="M28" s="12">
        <v>65.8</v>
      </c>
      <c r="N28" s="12">
        <v>66.400000000000006</v>
      </c>
      <c r="O28" s="19" t="s">
        <v>44</v>
      </c>
    </row>
    <row r="29" spans="1:15" ht="12.65" customHeight="1" x14ac:dyDescent="0.35">
      <c r="A29" s="108"/>
      <c r="B29" s="60" t="s">
        <v>16</v>
      </c>
      <c r="C29" s="12">
        <v>43.5</v>
      </c>
      <c r="D29" s="12">
        <v>45.2</v>
      </c>
      <c r="E29" s="12">
        <v>46.8</v>
      </c>
      <c r="F29" s="12">
        <v>49.6</v>
      </c>
      <c r="G29" s="12">
        <v>51.8</v>
      </c>
      <c r="H29" s="18"/>
      <c r="I29" s="18"/>
      <c r="J29" s="54">
        <v>67.900000000000006</v>
      </c>
      <c r="K29" s="12">
        <v>68.099999999999994</v>
      </c>
      <c r="L29" s="12">
        <v>68.8</v>
      </c>
      <c r="M29" s="12">
        <v>70.2</v>
      </c>
      <c r="N29" s="12">
        <v>70.7</v>
      </c>
      <c r="O29" s="19" t="s">
        <v>16</v>
      </c>
    </row>
    <row r="30" spans="1:15" ht="12.65" customHeight="1" x14ac:dyDescent="0.35">
      <c r="A30" s="108"/>
      <c r="B30" s="60" t="s">
        <v>17</v>
      </c>
      <c r="C30" s="12">
        <v>54.7</v>
      </c>
      <c r="D30" s="12">
        <v>55.6</v>
      </c>
      <c r="E30" s="12">
        <v>55.9</v>
      </c>
      <c r="F30" s="12">
        <v>55.9</v>
      </c>
      <c r="G30" s="12">
        <v>56.6</v>
      </c>
      <c r="H30" s="18"/>
      <c r="I30" s="18"/>
      <c r="J30" s="54">
        <v>65.900000000000006</v>
      </c>
      <c r="K30" s="12">
        <v>66.599999999999994</v>
      </c>
      <c r="L30" s="12">
        <v>66.7</v>
      </c>
      <c r="M30" s="12">
        <v>66.8</v>
      </c>
      <c r="N30" s="12">
        <v>67.400000000000006</v>
      </c>
      <c r="O30" s="20" t="s">
        <v>45</v>
      </c>
    </row>
    <row r="31" spans="1:15" ht="12.65" customHeight="1" x14ac:dyDescent="0.35">
      <c r="A31" s="108"/>
      <c r="B31" s="60" t="s">
        <v>18</v>
      </c>
      <c r="C31" s="12">
        <v>48.4</v>
      </c>
      <c r="D31" s="12" t="s">
        <v>162</v>
      </c>
      <c r="E31" s="12">
        <v>48.4</v>
      </c>
      <c r="F31" s="12">
        <v>48.5</v>
      </c>
      <c r="G31" s="12">
        <v>48.2</v>
      </c>
      <c r="H31" s="18"/>
      <c r="I31" s="18"/>
      <c r="J31" s="77">
        <v>64.599999999999994</v>
      </c>
      <c r="K31" s="12" t="s">
        <v>165</v>
      </c>
      <c r="L31" s="12">
        <v>65.2</v>
      </c>
      <c r="M31" s="12">
        <v>64.900000000000006</v>
      </c>
      <c r="N31" s="12">
        <v>65</v>
      </c>
      <c r="O31" s="19" t="s">
        <v>46</v>
      </c>
    </row>
    <row r="32" spans="1:15" ht="12.65" customHeight="1" x14ac:dyDescent="0.35">
      <c r="A32" s="108"/>
      <c r="B32" s="60" t="s">
        <v>19</v>
      </c>
      <c r="C32" s="12">
        <v>53.8</v>
      </c>
      <c r="D32" s="12">
        <v>53.5</v>
      </c>
      <c r="E32" s="12">
        <v>54.1</v>
      </c>
      <c r="F32" s="12">
        <v>54.5</v>
      </c>
      <c r="G32" s="12">
        <v>54.8</v>
      </c>
      <c r="H32" s="18"/>
      <c r="I32" s="18"/>
      <c r="J32" s="54">
        <v>64.099999999999994</v>
      </c>
      <c r="K32" s="12">
        <v>64.099999999999994</v>
      </c>
      <c r="L32" s="12">
        <v>64.5</v>
      </c>
      <c r="M32" s="12">
        <v>64.400000000000006</v>
      </c>
      <c r="N32" s="12">
        <v>64.400000000000006</v>
      </c>
      <c r="O32" s="19" t="s">
        <v>47</v>
      </c>
    </row>
    <row r="33" spans="1:16" ht="12.65" customHeight="1" x14ac:dyDescent="0.35">
      <c r="A33" s="108"/>
      <c r="B33" s="60" t="s">
        <v>20</v>
      </c>
      <c r="C33" s="12">
        <v>55.4</v>
      </c>
      <c r="D33" s="12">
        <v>55.9</v>
      </c>
      <c r="E33" s="12">
        <v>55.9</v>
      </c>
      <c r="F33" s="12">
        <v>55.9</v>
      </c>
      <c r="G33" s="12">
        <v>56</v>
      </c>
      <c r="H33" s="18"/>
      <c r="I33" s="18"/>
      <c r="J33" s="54">
        <v>66.400000000000006</v>
      </c>
      <c r="K33" s="12">
        <v>66.8</v>
      </c>
      <c r="L33" s="12">
        <v>66.8</v>
      </c>
      <c r="M33" s="12">
        <v>67.099999999999994</v>
      </c>
      <c r="N33" s="12">
        <v>67</v>
      </c>
      <c r="O33" s="78" t="s">
        <v>48</v>
      </c>
      <c r="P33" s="43"/>
    </row>
    <row r="34" spans="1:16" ht="12.65" customHeight="1" x14ac:dyDescent="0.35">
      <c r="A34" s="108"/>
      <c r="B34" s="60" t="s">
        <v>21</v>
      </c>
      <c r="C34" s="12">
        <v>45.2</v>
      </c>
      <c r="D34" s="12">
        <v>44.4</v>
      </c>
      <c r="E34" s="12">
        <v>45.9</v>
      </c>
      <c r="F34" s="12">
        <v>45.6</v>
      </c>
      <c r="G34" s="12">
        <v>45.6</v>
      </c>
      <c r="H34" s="18"/>
      <c r="I34" s="18"/>
      <c r="J34" s="77">
        <v>64.5</v>
      </c>
      <c r="K34" s="12">
        <v>63.6</v>
      </c>
      <c r="L34" s="12">
        <v>64.599999999999994</v>
      </c>
      <c r="M34" s="12">
        <v>64.900000000000006</v>
      </c>
      <c r="N34" s="12">
        <v>65.400000000000006</v>
      </c>
      <c r="O34" s="19" t="s">
        <v>49</v>
      </c>
      <c r="P34" s="43"/>
    </row>
    <row r="35" spans="1:16" ht="12.65" customHeight="1" x14ac:dyDescent="0.35">
      <c r="A35" s="108"/>
      <c r="B35" s="117" t="s">
        <v>73</v>
      </c>
      <c r="C35" s="119">
        <v>52</v>
      </c>
      <c r="D35" s="119">
        <v>52.6</v>
      </c>
      <c r="E35" s="119">
        <v>52.7</v>
      </c>
      <c r="F35" s="119">
        <v>52.3</v>
      </c>
      <c r="G35" s="119">
        <v>52.3</v>
      </c>
      <c r="H35" s="189"/>
      <c r="I35" s="189"/>
      <c r="J35" s="190">
        <v>67.900000000000006</v>
      </c>
      <c r="K35" s="119">
        <v>68.099999999999994</v>
      </c>
      <c r="L35" s="119">
        <v>67.7</v>
      </c>
      <c r="M35" s="119">
        <v>67.8</v>
      </c>
      <c r="N35" s="119">
        <v>67.599999999999994</v>
      </c>
      <c r="O35" s="188" t="s">
        <v>74</v>
      </c>
    </row>
    <row r="36" spans="1:16" ht="12.65" customHeight="1" x14ac:dyDescent="0.35">
      <c r="A36" s="108"/>
      <c r="B36" s="60" t="s">
        <v>22</v>
      </c>
      <c r="C36" s="12">
        <v>51.9</v>
      </c>
      <c r="D36" s="12">
        <v>52</v>
      </c>
      <c r="E36" s="12">
        <v>53.8</v>
      </c>
      <c r="F36" s="12">
        <v>53.8</v>
      </c>
      <c r="G36" s="12">
        <v>53.2</v>
      </c>
      <c r="H36" s="18"/>
      <c r="I36" s="18"/>
      <c r="J36" s="54">
        <v>62.9</v>
      </c>
      <c r="K36" s="12">
        <v>61.3</v>
      </c>
      <c r="L36" s="12">
        <v>63.2</v>
      </c>
      <c r="M36" s="12">
        <v>64</v>
      </c>
      <c r="N36" s="12">
        <v>63</v>
      </c>
      <c r="O36" s="19" t="s">
        <v>50</v>
      </c>
    </row>
    <row r="37" spans="1:16" ht="12.65" customHeight="1" x14ac:dyDescent="0.35">
      <c r="A37" s="108"/>
      <c r="B37" s="60" t="s">
        <v>23</v>
      </c>
      <c r="C37" s="12">
        <v>57.2</v>
      </c>
      <c r="D37" s="12">
        <v>57.5</v>
      </c>
      <c r="E37" s="12">
        <v>57.8</v>
      </c>
      <c r="F37" s="12">
        <v>58</v>
      </c>
      <c r="G37" s="12">
        <v>58.5</v>
      </c>
      <c r="H37" s="18"/>
      <c r="I37" s="18"/>
      <c r="J37" s="54">
        <v>68.599999999999994</v>
      </c>
      <c r="K37" s="12">
        <v>68.599999999999994</v>
      </c>
      <c r="L37" s="12">
        <v>68.2</v>
      </c>
      <c r="M37" s="12">
        <v>68.3</v>
      </c>
      <c r="N37" s="12">
        <v>68.2</v>
      </c>
      <c r="O37" s="19" t="s">
        <v>51</v>
      </c>
    </row>
    <row r="38" spans="1:16" ht="12.65" customHeight="1" x14ac:dyDescent="0.35">
      <c r="A38" s="108"/>
      <c r="B38" s="60" t="s">
        <v>24</v>
      </c>
      <c r="C38" s="12">
        <v>53.1</v>
      </c>
      <c r="D38" s="12">
        <v>53</v>
      </c>
      <c r="E38" s="12">
        <v>52.6</v>
      </c>
      <c r="F38" s="12">
        <v>52.4</v>
      </c>
      <c r="G38" s="12">
        <v>52.7</v>
      </c>
      <c r="H38" s="18"/>
      <c r="I38" s="18"/>
      <c r="J38" s="54">
        <v>64.8</v>
      </c>
      <c r="K38" s="12">
        <v>64.3</v>
      </c>
      <c r="L38" s="12">
        <v>63.9</v>
      </c>
      <c r="M38" s="12">
        <v>63.7</v>
      </c>
      <c r="N38" s="12">
        <v>63.4</v>
      </c>
      <c r="O38" s="19" t="s">
        <v>52</v>
      </c>
    </row>
    <row r="39" spans="1:16" ht="12.65" customHeight="1" x14ac:dyDescent="0.35">
      <c r="A39" s="108"/>
      <c r="B39" s="60" t="s">
        <v>25</v>
      </c>
      <c r="C39" s="12">
        <v>61.3</v>
      </c>
      <c r="D39" s="12">
        <v>61.5</v>
      </c>
      <c r="E39" s="12">
        <v>62.1</v>
      </c>
      <c r="F39" s="12" t="s">
        <v>235</v>
      </c>
      <c r="G39" s="12">
        <v>62.9</v>
      </c>
      <c r="H39" s="18"/>
      <c r="I39" s="18"/>
      <c r="J39" s="54">
        <v>68.400000000000006</v>
      </c>
      <c r="K39" s="12">
        <v>68.5</v>
      </c>
      <c r="L39" s="12">
        <v>69.2</v>
      </c>
      <c r="M39" s="12" t="s">
        <v>238</v>
      </c>
      <c r="N39" s="12">
        <v>69.7</v>
      </c>
      <c r="O39" s="19" t="s">
        <v>53</v>
      </c>
    </row>
    <row r="40" spans="1:16" ht="12.65" customHeight="1" x14ac:dyDescent="0.35">
      <c r="A40" s="108"/>
      <c r="B40" s="60" t="s">
        <v>26</v>
      </c>
      <c r="C40" s="12">
        <v>39.799999999999997</v>
      </c>
      <c r="D40" s="12">
        <v>40.5</v>
      </c>
      <c r="E40" s="12">
        <v>40.9</v>
      </c>
      <c r="F40" s="12">
        <v>41.1</v>
      </c>
      <c r="G40" s="12">
        <v>41.3</v>
      </c>
      <c r="H40" s="18"/>
      <c r="I40" s="18"/>
      <c r="J40" s="77">
        <v>58.9</v>
      </c>
      <c r="K40" s="12">
        <v>59.3</v>
      </c>
      <c r="L40" s="12">
        <v>59.4</v>
      </c>
      <c r="M40" s="12">
        <v>59.4</v>
      </c>
      <c r="N40" s="12">
        <v>59.2</v>
      </c>
      <c r="O40" s="19" t="s">
        <v>54</v>
      </c>
    </row>
    <row r="41" spans="1:16" ht="15" customHeight="1" x14ac:dyDescent="0.35">
      <c r="A41" s="108"/>
      <c r="B41" s="100" t="s">
        <v>249</v>
      </c>
      <c r="H41" s="18"/>
      <c r="I41" s="18"/>
      <c r="O41" s="75" t="s">
        <v>250</v>
      </c>
    </row>
    <row r="42" spans="1:16" ht="57" customHeight="1" x14ac:dyDescent="0.35">
      <c r="A42" s="108"/>
      <c r="B42" s="49"/>
      <c r="C42" s="5"/>
      <c r="D42" s="5"/>
      <c r="E42" s="5"/>
      <c r="F42" s="5"/>
      <c r="G42" s="5"/>
      <c r="H42" s="5"/>
      <c r="I42" s="270"/>
      <c r="J42" s="270"/>
      <c r="K42" s="270"/>
      <c r="L42" s="270"/>
      <c r="M42" s="270"/>
      <c r="N42" s="270"/>
      <c r="O42" s="270"/>
    </row>
    <row r="46" spans="1:16" ht="15" customHeight="1" x14ac:dyDescent="0.35">
      <c r="B46" s="191"/>
      <c r="C46" s="42"/>
    </row>
  </sheetData>
  <mergeCells count="5">
    <mergeCell ref="B7:H8"/>
    <mergeCell ref="B3:B4"/>
    <mergeCell ref="I42:O42"/>
    <mergeCell ref="J3:M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46"/>
  <sheetViews>
    <sheetView view="pageBreakPreview" zoomScale="80" zoomScaleNormal="80" zoomScaleSheetLayoutView="80" workbookViewId="0">
      <selection activeCell="O22" sqref="O22"/>
    </sheetView>
  </sheetViews>
  <sheetFormatPr defaultColWidth="9.08984375"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9.0898437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111</v>
      </c>
      <c r="C3" s="211"/>
      <c r="D3" s="211"/>
      <c r="E3" s="211"/>
      <c r="F3" s="211"/>
      <c r="G3" s="214"/>
      <c r="H3" s="214"/>
      <c r="I3" s="214"/>
      <c r="J3" s="263" t="s">
        <v>112</v>
      </c>
      <c r="K3" s="263"/>
      <c r="L3" s="263"/>
      <c r="M3" s="263"/>
      <c r="N3" s="209"/>
      <c r="P3" s="211"/>
    </row>
    <row r="4" spans="1:16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63"/>
      <c r="N4" s="209"/>
      <c r="O4" s="217"/>
      <c r="P4" s="211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16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5" customHeight="1" x14ac:dyDescent="0.35">
      <c r="A7" s="108"/>
      <c r="B7" s="261" t="s">
        <v>55</v>
      </c>
      <c r="C7" s="261"/>
      <c r="D7" s="261"/>
      <c r="E7" s="261"/>
      <c r="F7" s="261"/>
      <c r="G7" s="261"/>
      <c r="H7" s="261"/>
      <c r="J7" s="268" t="s">
        <v>56</v>
      </c>
      <c r="K7" s="268"/>
      <c r="L7" s="268"/>
      <c r="M7" s="268"/>
      <c r="N7" s="146"/>
      <c r="O7" s="146"/>
    </row>
    <row r="8" spans="1:16" ht="12.7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261"/>
      <c r="N8" s="146"/>
      <c r="O8" s="146"/>
    </row>
    <row r="9" spans="1:16" ht="12.9" customHeight="1" x14ac:dyDescent="0.35">
      <c r="A9" s="108"/>
      <c r="B9" s="109"/>
      <c r="G9" s="104" t="s">
        <v>87</v>
      </c>
      <c r="O9" s="79" t="s">
        <v>88</v>
      </c>
    </row>
    <row r="10" spans="1:16" x14ac:dyDescent="0.35">
      <c r="A10" s="108"/>
      <c r="B10" s="109"/>
      <c r="C10" s="111">
        <v>2015</v>
      </c>
      <c r="D10" s="111">
        <v>2016</v>
      </c>
      <c r="E10" s="111">
        <v>2017</v>
      </c>
      <c r="F10" s="111">
        <v>2018</v>
      </c>
      <c r="G10" s="111">
        <v>2019</v>
      </c>
      <c r="H10" s="112"/>
      <c r="I10" s="112"/>
      <c r="J10" s="187">
        <v>2015</v>
      </c>
      <c r="K10" s="187">
        <v>2016</v>
      </c>
      <c r="L10" s="187">
        <v>2017</v>
      </c>
      <c r="M10" s="187">
        <v>2018</v>
      </c>
      <c r="N10" s="187">
        <v>2019</v>
      </c>
    </row>
    <row r="11" spans="1:16" ht="14.15" customHeight="1" x14ac:dyDescent="0.35">
      <c r="A11" s="108"/>
      <c r="B11" s="122" t="s">
        <v>292</v>
      </c>
      <c r="H11" s="9"/>
      <c r="I11" s="9"/>
      <c r="O11" s="173" t="s">
        <v>293</v>
      </c>
    </row>
    <row r="12" spans="1:16" ht="12.65" customHeight="1" x14ac:dyDescent="0.35">
      <c r="A12" s="108"/>
      <c r="B12" s="60" t="s">
        <v>100</v>
      </c>
      <c r="C12" s="33">
        <v>64.3</v>
      </c>
      <c r="D12" s="33">
        <v>65.3</v>
      </c>
      <c r="E12" s="33">
        <v>66.5</v>
      </c>
      <c r="F12" s="33">
        <v>67.400000000000006</v>
      </c>
      <c r="G12" s="33">
        <v>68.2</v>
      </c>
      <c r="H12" s="33"/>
      <c r="I12" s="33"/>
      <c r="J12" s="11">
        <v>75.900000000000006</v>
      </c>
      <c r="K12" s="11">
        <v>76.900000000000006</v>
      </c>
      <c r="L12" s="11">
        <v>78</v>
      </c>
      <c r="M12" s="11">
        <v>79</v>
      </c>
      <c r="N12" s="11">
        <v>79.599999999999994</v>
      </c>
      <c r="O12" s="19" t="s">
        <v>101</v>
      </c>
    </row>
    <row r="13" spans="1:16" ht="12.65" customHeight="1" x14ac:dyDescent="0.35">
      <c r="A13" s="108"/>
      <c r="B13" s="60" t="s">
        <v>2</v>
      </c>
      <c r="C13" s="33">
        <v>63</v>
      </c>
      <c r="D13" s="33">
        <v>63</v>
      </c>
      <c r="E13" s="101" t="s">
        <v>166</v>
      </c>
      <c r="F13" s="101">
        <v>65.5</v>
      </c>
      <c r="G13" s="101">
        <v>66.5</v>
      </c>
      <c r="H13" s="33"/>
      <c r="I13" s="33"/>
      <c r="J13" s="11">
        <v>71.3</v>
      </c>
      <c r="K13" s="11">
        <v>72.3</v>
      </c>
      <c r="L13" s="101" t="s">
        <v>167</v>
      </c>
      <c r="M13" s="101">
        <v>73.900000000000006</v>
      </c>
      <c r="N13" s="101">
        <v>74.5</v>
      </c>
      <c r="O13" s="19" t="s">
        <v>30</v>
      </c>
    </row>
    <row r="14" spans="1:16" ht="12.65" customHeight="1" x14ac:dyDescent="0.35">
      <c r="A14" s="108"/>
      <c r="B14" s="60" t="s">
        <v>3</v>
      </c>
      <c r="C14" s="33">
        <v>63.8</v>
      </c>
      <c r="D14" s="33">
        <v>64</v>
      </c>
      <c r="E14" s="33">
        <v>67.3</v>
      </c>
      <c r="F14" s="33">
        <v>68.3</v>
      </c>
      <c r="G14" s="33">
        <v>70.7</v>
      </c>
      <c r="H14" s="33"/>
      <c r="I14" s="33"/>
      <c r="J14" s="123">
        <v>70.400000000000006</v>
      </c>
      <c r="K14" s="123">
        <v>71.3</v>
      </c>
      <c r="L14" s="123">
        <v>75.3</v>
      </c>
      <c r="M14" s="123">
        <v>76.5</v>
      </c>
      <c r="N14" s="123">
        <v>79.3</v>
      </c>
      <c r="O14" s="19" t="s">
        <v>31</v>
      </c>
    </row>
    <row r="15" spans="1:16" ht="12.65" customHeight="1" x14ac:dyDescent="0.35">
      <c r="A15" s="108"/>
      <c r="B15" s="60" t="s">
        <v>4</v>
      </c>
      <c r="C15" s="33">
        <v>64</v>
      </c>
      <c r="D15" s="33">
        <v>64.099999999999994</v>
      </c>
      <c r="E15" s="33">
        <v>66.2</v>
      </c>
      <c r="F15" s="33">
        <v>68.900000000000006</v>
      </c>
      <c r="G15" s="33">
        <v>70.099999999999994</v>
      </c>
      <c r="H15" s="33"/>
      <c r="I15" s="33"/>
      <c r="J15" s="11">
        <v>72.3</v>
      </c>
      <c r="K15" s="11">
        <v>73.8</v>
      </c>
      <c r="L15" s="11">
        <v>75.7</v>
      </c>
      <c r="M15" s="11">
        <v>79.3</v>
      </c>
      <c r="N15" s="11">
        <v>81.7</v>
      </c>
      <c r="O15" s="19" t="s">
        <v>32</v>
      </c>
    </row>
    <row r="16" spans="1:16" ht="12.65" customHeight="1" x14ac:dyDescent="0.35">
      <c r="A16" s="108"/>
      <c r="B16" s="60" t="s">
        <v>57</v>
      </c>
      <c r="C16" s="33">
        <v>66.400000000000006</v>
      </c>
      <c r="D16" s="33">
        <v>68.599999999999994</v>
      </c>
      <c r="E16" s="33">
        <v>70.5</v>
      </c>
      <c r="F16" s="33">
        <v>72.2</v>
      </c>
      <c r="G16" s="33">
        <v>72.7</v>
      </c>
      <c r="H16" s="33"/>
      <c r="I16" s="33"/>
      <c r="J16" s="11">
        <v>83</v>
      </c>
      <c r="K16" s="11">
        <v>84.6</v>
      </c>
      <c r="L16" s="11">
        <v>86.3</v>
      </c>
      <c r="M16" s="11">
        <v>87.4</v>
      </c>
      <c r="N16" s="11">
        <v>87.7</v>
      </c>
      <c r="O16" s="19" t="s">
        <v>33</v>
      </c>
    </row>
    <row r="17" spans="1:15" ht="12.65" customHeight="1" x14ac:dyDescent="0.35">
      <c r="A17" s="108"/>
      <c r="B17" s="60" t="s">
        <v>5</v>
      </c>
      <c r="C17" s="33">
        <v>71.5</v>
      </c>
      <c r="D17" s="101" t="s">
        <v>233</v>
      </c>
      <c r="E17" s="101" t="s">
        <v>138</v>
      </c>
      <c r="F17" s="101">
        <v>73.900000000000006</v>
      </c>
      <c r="G17" s="101">
        <v>74.7</v>
      </c>
      <c r="H17" s="33"/>
      <c r="I17" s="33"/>
      <c r="J17" s="11">
        <v>79.3</v>
      </c>
      <c r="K17" s="101" t="s">
        <v>171</v>
      </c>
      <c r="L17" s="101" t="s">
        <v>232</v>
      </c>
      <c r="M17" s="101">
        <v>80.900000000000006</v>
      </c>
      <c r="N17" s="101">
        <v>81.900000000000006</v>
      </c>
      <c r="O17" s="19" t="s">
        <v>34</v>
      </c>
    </row>
    <row r="18" spans="1:15" ht="12.65" customHeight="1" x14ac:dyDescent="0.35">
      <c r="A18" s="108"/>
      <c r="B18" s="60" t="s">
        <v>6</v>
      </c>
      <c r="C18" s="33">
        <v>72.599999999999994</v>
      </c>
      <c r="D18" s="33">
        <v>72.599999999999994</v>
      </c>
      <c r="E18" s="33">
        <v>75.099999999999994</v>
      </c>
      <c r="F18" s="33">
        <v>75.599999999999994</v>
      </c>
      <c r="G18" s="33">
        <v>76.3</v>
      </c>
      <c r="H18" s="33"/>
      <c r="I18" s="33"/>
      <c r="J18" s="11">
        <v>80.5</v>
      </c>
      <c r="K18" s="11">
        <v>80.8</v>
      </c>
      <c r="L18" s="11">
        <v>82.4</v>
      </c>
      <c r="M18" s="11">
        <v>83.4</v>
      </c>
      <c r="N18" s="11">
        <v>84</v>
      </c>
      <c r="O18" s="19" t="s">
        <v>35</v>
      </c>
    </row>
    <row r="19" spans="1:15" ht="12.65" customHeight="1" x14ac:dyDescent="0.35">
      <c r="A19" s="108"/>
      <c r="B19" s="60" t="s">
        <v>7</v>
      </c>
      <c r="C19" s="33">
        <v>71.8</v>
      </c>
      <c r="D19" s="33">
        <v>71.7</v>
      </c>
      <c r="E19" s="33">
        <v>72.400000000000006</v>
      </c>
      <c r="F19" s="33">
        <v>74.5</v>
      </c>
      <c r="G19" s="33">
        <v>75.8</v>
      </c>
      <c r="H19" s="33"/>
      <c r="I19" s="33"/>
      <c r="J19" s="11">
        <v>73.900000000000006</v>
      </c>
      <c r="K19" s="11">
        <v>75</v>
      </c>
      <c r="L19" s="11">
        <v>75.900000000000006</v>
      </c>
      <c r="M19" s="11">
        <v>78.2</v>
      </c>
      <c r="N19" s="11">
        <v>78.5</v>
      </c>
      <c r="O19" s="19" t="s">
        <v>36</v>
      </c>
    </row>
    <row r="20" spans="1:15" ht="12.65" customHeight="1" x14ac:dyDescent="0.35">
      <c r="A20" s="108"/>
      <c r="B20" s="60" t="s">
        <v>8</v>
      </c>
      <c r="C20" s="33">
        <v>66</v>
      </c>
      <c r="D20" s="33">
        <v>66.400000000000006</v>
      </c>
      <c r="E20" s="33">
        <v>66.8</v>
      </c>
      <c r="F20" s="33">
        <v>67.599999999999994</v>
      </c>
      <c r="G20" s="33">
        <v>68.099999999999994</v>
      </c>
      <c r="H20" s="33"/>
      <c r="I20" s="33"/>
      <c r="J20" s="11">
        <v>73.2</v>
      </c>
      <c r="K20" s="11">
        <v>73.8</v>
      </c>
      <c r="L20" s="11">
        <v>74.599999999999994</v>
      </c>
      <c r="M20" s="11">
        <v>75.2</v>
      </c>
      <c r="N20" s="11">
        <v>75.2</v>
      </c>
      <c r="O20" s="19" t="s">
        <v>37</v>
      </c>
    </row>
    <row r="21" spans="1:15" ht="12.65" customHeight="1" x14ac:dyDescent="0.35">
      <c r="A21" s="108"/>
      <c r="B21" s="60" t="s">
        <v>9</v>
      </c>
      <c r="C21" s="33">
        <v>46</v>
      </c>
      <c r="D21" s="33">
        <v>46.8</v>
      </c>
      <c r="E21" s="33">
        <v>48</v>
      </c>
      <c r="F21" s="33">
        <v>49.1</v>
      </c>
      <c r="G21" s="33">
        <v>51.3</v>
      </c>
      <c r="H21" s="33"/>
      <c r="I21" s="33"/>
      <c r="J21" s="11">
        <v>64</v>
      </c>
      <c r="K21" s="11">
        <v>65.8</v>
      </c>
      <c r="L21" s="11">
        <v>67.7</v>
      </c>
      <c r="M21" s="11">
        <v>70.099999999999994</v>
      </c>
      <c r="N21" s="11">
        <v>71.3</v>
      </c>
      <c r="O21" s="19" t="s">
        <v>38</v>
      </c>
    </row>
    <row r="22" spans="1:15" ht="12.65" customHeight="1" x14ac:dyDescent="0.35">
      <c r="A22" s="108"/>
      <c r="B22" s="60" t="s">
        <v>10</v>
      </c>
      <c r="C22" s="33">
        <v>70.8</v>
      </c>
      <c r="D22" s="33">
        <v>71.599999999999994</v>
      </c>
      <c r="E22" s="33">
        <v>72.8</v>
      </c>
      <c r="F22" s="33">
        <v>74.2</v>
      </c>
      <c r="G22" s="33">
        <v>75.5</v>
      </c>
      <c r="H22" s="33"/>
      <c r="I22" s="33"/>
      <c r="J22" s="11">
        <v>81.900000000000006</v>
      </c>
      <c r="K22" s="11">
        <v>82.6</v>
      </c>
      <c r="L22" s="11">
        <v>83.3</v>
      </c>
      <c r="M22" s="11">
        <v>84.3</v>
      </c>
      <c r="N22" s="11">
        <v>84.8</v>
      </c>
      <c r="O22" s="19" t="s">
        <v>39</v>
      </c>
    </row>
    <row r="23" spans="1:15" ht="12.65" customHeight="1" x14ac:dyDescent="0.35">
      <c r="A23" s="108"/>
      <c r="B23" s="60" t="s">
        <v>96</v>
      </c>
      <c r="C23" s="33">
        <v>55.9</v>
      </c>
      <c r="D23" s="33">
        <v>56.6</v>
      </c>
      <c r="E23" s="33">
        <v>58.3</v>
      </c>
      <c r="F23" s="33">
        <v>60.1</v>
      </c>
      <c r="G23" s="33">
        <v>61.5</v>
      </c>
      <c r="H23" s="33"/>
      <c r="I23" s="33"/>
      <c r="J23" s="11">
        <v>65.400000000000006</v>
      </c>
      <c r="K23" s="11">
        <v>66.2</v>
      </c>
      <c r="L23" s="11">
        <v>68.900000000000006</v>
      </c>
      <c r="M23" s="11">
        <v>70.3</v>
      </c>
      <c r="N23" s="11">
        <v>72</v>
      </c>
      <c r="O23" s="19" t="s">
        <v>97</v>
      </c>
    </row>
    <row r="24" spans="1:15" ht="12.65" customHeight="1" x14ac:dyDescent="0.35">
      <c r="A24" s="108"/>
      <c r="B24" s="60" t="s">
        <v>11</v>
      </c>
      <c r="C24" s="33">
        <v>63.8</v>
      </c>
      <c r="D24" s="33">
        <v>65.400000000000006</v>
      </c>
      <c r="E24" s="33">
        <v>67</v>
      </c>
      <c r="F24" s="33">
        <v>68.099999999999994</v>
      </c>
      <c r="G24" s="33">
        <v>69</v>
      </c>
      <c r="H24" s="33"/>
      <c r="I24" s="33"/>
      <c r="J24" s="11">
        <v>76.099999999999994</v>
      </c>
      <c r="K24" s="11">
        <v>77.5</v>
      </c>
      <c r="L24" s="11">
        <v>79.099999999999994</v>
      </c>
      <c r="M24" s="11">
        <v>80.3</v>
      </c>
      <c r="N24" s="11">
        <v>81.400000000000006</v>
      </c>
      <c r="O24" s="19" t="s">
        <v>40</v>
      </c>
    </row>
    <row r="25" spans="1:15" ht="12.65" customHeight="1" x14ac:dyDescent="0.35">
      <c r="A25" s="108"/>
      <c r="B25" s="60" t="s">
        <v>12</v>
      </c>
      <c r="C25" s="33">
        <v>72.2</v>
      </c>
      <c r="D25" s="33">
        <v>74.3</v>
      </c>
      <c r="E25" s="33">
        <v>75.5</v>
      </c>
      <c r="F25" s="33">
        <v>76.7</v>
      </c>
      <c r="G25" s="33">
        <v>77.400000000000006</v>
      </c>
      <c r="H25" s="33"/>
      <c r="I25" s="33"/>
      <c r="J25" s="11">
        <v>74.599999999999994</v>
      </c>
      <c r="K25" s="11">
        <v>76.2</v>
      </c>
      <c r="L25" s="11">
        <v>76.5</v>
      </c>
      <c r="M25" s="11">
        <v>79</v>
      </c>
      <c r="N25" s="11">
        <v>79</v>
      </c>
      <c r="O25" s="19" t="s">
        <v>42</v>
      </c>
    </row>
    <row r="26" spans="1:15" ht="12.65" customHeight="1" x14ac:dyDescent="0.35">
      <c r="A26" s="108"/>
      <c r="B26" s="60" t="s">
        <v>13</v>
      </c>
      <c r="C26" s="33">
        <v>70.5</v>
      </c>
      <c r="D26" s="33">
        <v>71.8</v>
      </c>
      <c r="E26" s="33">
        <v>72.7</v>
      </c>
      <c r="F26" s="33">
        <v>74.8</v>
      </c>
      <c r="G26" s="33">
        <v>75.5</v>
      </c>
      <c r="H26" s="33"/>
      <c r="I26" s="33"/>
      <c r="J26" s="11">
        <v>74.599999999999994</v>
      </c>
      <c r="K26" s="11">
        <v>74.7</v>
      </c>
      <c r="L26" s="11">
        <v>77</v>
      </c>
      <c r="M26" s="11">
        <v>79</v>
      </c>
      <c r="N26" s="11">
        <v>79.3</v>
      </c>
      <c r="O26" s="19" t="s">
        <v>41</v>
      </c>
    </row>
    <row r="27" spans="1:15" ht="12.65" customHeight="1" x14ac:dyDescent="0.35">
      <c r="A27" s="108"/>
      <c r="B27" s="60" t="s">
        <v>14</v>
      </c>
      <c r="C27" s="101" t="s">
        <v>115</v>
      </c>
      <c r="D27" s="101">
        <v>65.099999999999994</v>
      </c>
      <c r="E27" s="101">
        <v>67.5</v>
      </c>
      <c r="F27" s="40">
        <v>68</v>
      </c>
      <c r="G27" s="40">
        <v>68.099999999999994</v>
      </c>
      <c r="H27" s="33"/>
      <c r="I27" s="33"/>
      <c r="J27" s="101" t="s">
        <v>116</v>
      </c>
      <c r="K27" s="101">
        <v>76.099999999999994</v>
      </c>
      <c r="L27" s="101">
        <v>75.400000000000006</v>
      </c>
      <c r="M27" s="40">
        <v>76</v>
      </c>
      <c r="N27" s="40">
        <v>77.2</v>
      </c>
      <c r="O27" s="19" t="s">
        <v>43</v>
      </c>
    </row>
    <row r="28" spans="1:15" ht="12.65" customHeight="1" x14ac:dyDescent="0.35">
      <c r="A28" s="108"/>
      <c r="B28" s="60" t="s">
        <v>15</v>
      </c>
      <c r="C28" s="33">
        <v>62.1</v>
      </c>
      <c r="D28" s="33">
        <v>64.599999999999994</v>
      </c>
      <c r="E28" s="33">
        <v>65.7</v>
      </c>
      <c r="F28" s="33">
        <v>66.8</v>
      </c>
      <c r="G28" s="33">
        <v>67.599999999999994</v>
      </c>
      <c r="H28" s="33"/>
      <c r="I28" s="33"/>
      <c r="J28" s="11">
        <v>75.8</v>
      </c>
      <c r="K28" s="11">
        <v>78.599999999999994</v>
      </c>
      <c r="L28" s="11">
        <v>81</v>
      </c>
      <c r="M28" s="11">
        <v>82.1</v>
      </c>
      <c r="N28" s="11">
        <v>83.1</v>
      </c>
      <c r="O28" s="19" t="s">
        <v>44</v>
      </c>
    </row>
    <row r="29" spans="1:15" ht="12.65" customHeight="1" x14ac:dyDescent="0.35">
      <c r="A29" s="108"/>
      <c r="B29" s="60" t="s">
        <v>16</v>
      </c>
      <c r="C29" s="33">
        <v>55.3</v>
      </c>
      <c r="D29" s="33">
        <v>58</v>
      </c>
      <c r="E29" s="33">
        <v>60.6</v>
      </c>
      <c r="F29" s="33">
        <v>64.099999999999994</v>
      </c>
      <c r="G29" s="33">
        <v>66.7</v>
      </c>
      <c r="H29" s="33"/>
      <c r="I29" s="33"/>
      <c r="J29" s="11">
        <v>82.1</v>
      </c>
      <c r="K29" s="11">
        <v>83.5</v>
      </c>
      <c r="L29" s="11">
        <v>84.7</v>
      </c>
      <c r="M29" s="11">
        <v>86</v>
      </c>
      <c r="N29" s="11">
        <v>86.7</v>
      </c>
      <c r="O29" s="19" t="s">
        <v>16</v>
      </c>
    </row>
    <row r="30" spans="1:15" ht="12.65" customHeight="1" x14ac:dyDescent="0.35">
      <c r="A30" s="108"/>
      <c r="B30" s="60" t="s">
        <v>17</v>
      </c>
      <c r="C30" s="33">
        <v>73.599999999999994</v>
      </c>
      <c r="D30" s="33">
        <v>74.5</v>
      </c>
      <c r="E30" s="33">
        <v>75.2</v>
      </c>
      <c r="F30" s="33">
        <v>75.8</v>
      </c>
      <c r="G30" s="33">
        <v>76.599999999999994</v>
      </c>
      <c r="H30" s="33"/>
      <c r="I30" s="33"/>
      <c r="J30" s="11">
        <v>82.3</v>
      </c>
      <c r="K30" s="11">
        <v>82.7</v>
      </c>
      <c r="L30" s="11">
        <v>83.1</v>
      </c>
      <c r="M30" s="11">
        <v>83.9</v>
      </c>
      <c r="N30" s="11">
        <v>84.6</v>
      </c>
      <c r="O30" s="20" t="s">
        <v>45</v>
      </c>
    </row>
    <row r="31" spans="1:15" ht="12.65" customHeight="1" x14ac:dyDescent="0.35">
      <c r="A31" s="108"/>
      <c r="B31" s="60" t="s">
        <v>18</v>
      </c>
      <c r="C31" s="33">
        <v>60.9</v>
      </c>
      <c r="D31" s="33">
        <v>62.2</v>
      </c>
      <c r="E31" s="33">
        <v>63.6</v>
      </c>
      <c r="F31" s="33">
        <v>65</v>
      </c>
      <c r="G31" s="33">
        <v>65.3</v>
      </c>
      <c r="H31" s="33"/>
      <c r="I31" s="33"/>
      <c r="J31" s="11">
        <v>74.7</v>
      </c>
      <c r="K31" s="11">
        <v>76.400000000000006</v>
      </c>
      <c r="L31" s="11">
        <v>78.2</v>
      </c>
      <c r="M31" s="11">
        <v>79.400000000000006</v>
      </c>
      <c r="N31" s="11">
        <v>80.7</v>
      </c>
      <c r="O31" s="19" t="s">
        <v>46</v>
      </c>
    </row>
    <row r="32" spans="1:15" ht="12.65" customHeight="1" x14ac:dyDescent="0.35">
      <c r="A32" s="108"/>
      <c r="B32" s="60" t="s">
        <v>19</v>
      </c>
      <c r="C32" s="33">
        <v>65.900000000000006</v>
      </c>
      <c r="D32" s="33">
        <v>67.400000000000006</v>
      </c>
      <c r="E32" s="33">
        <v>69.8</v>
      </c>
      <c r="F32" s="33">
        <v>72.099999999999994</v>
      </c>
      <c r="G32" s="33">
        <v>72.7</v>
      </c>
      <c r="H32" s="33"/>
      <c r="I32" s="33"/>
      <c r="J32" s="11">
        <v>72.599999999999994</v>
      </c>
      <c r="K32" s="11">
        <v>74.2</v>
      </c>
      <c r="L32" s="11">
        <v>77.3</v>
      </c>
      <c r="M32" s="11">
        <v>78.900000000000006</v>
      </c>
      <c r="N32" s="11">
        <v>79.900000000000006</v>
      </c>
      <c r="O32" s="19" t="s">
        <v>47</v>
      </c>
    </row>
    <row r="33" spans="1:16" ht="12.65" customHeight="1" x14ac:dyDescent="0.35">
      <c r="A33" s="108"/>
      <c r="B33" s="60" t="s">
        <v>20</v>
      </c>
      <c r="C33" s="33">
        <v>70.2</v>
      </c>
      <c r="D33" s="33">
        <v>70.900000000000006</v>
      </c>
      <c r="E33" s="33">
        <v>71.400000000000006</v>
      </c>
      <c r="F33" s="33">
        <v>71.7</v>
      </c>
      <c r="G33" s="33">
        <v>72.400000000000006</v>
      </c>
      <c r="H33" s="33"/>
      <c r="I33" s="33"/>
      <c r="J33" s="11">
        <v>78.400000000000006</v>
      </c>
      <c r="K33" s="11">
        <v>78.7</v>
      </c>
      <c r="L33" s="11">
        <v>79.400000000000006</v>
      </c>
      <c r="M33" s="11">
        <v>80.7</v>
      </c>
      <c r="N33" s="11">
        <v>81.2</v>
      </c>
      <c r="O33" s="19" t="s">
        <v>48</v>
      </c>
      <c r="P33" s="43"/>
    </row>
    <row r="34" spans="1:16" ht="12.65" customHeight="1" x14ac:dyDescent="0.35">
      <c r="A34" s="108"/>
      <c r="B34" s="60" t="s">
        <v>21</v>
      </c>
      <c r="C34" s="33">
        <v>57.2</v>
      </c>
      <c r="D34" s="33">
        <v>57.4</v>
      </c>
      <c r="E34" s="33">
        <v>60.2</v>
      </c>
      <c r="F34" s="33">
        <v>60.6</v>
      </c>
      <c r="G34" s="33">
        <v>61.3</v>
      </c>
      <c r="H34" s="33"/>
      <c r="I34" s="33"/>
      <c r="J34" s="11">
        <v>74.7</v>
      </c>
      <c r="K34" s="11">
        <v>75</v>
      </c>
      <c r="L34" s="11">
        <v>77.3</v>
      </c>
      <c r="M34" s="11">
        <v>78.900000000000006</v>
      </c>
      <c r="N34" s="11">
        <v>80.3</v>
      </c>
      <c r="O34" s="19" t="s">
        <v>49</v>
      </c>
      <c r="P34" s="43"/>
    </row>
    <row r="35" spans="1:16" ht="12.65" customHeight="1" x14ac:dyDescent="0.35">
      <c r="A35" s="108"/>
      <c r="B35" s="117" t="s">
        <v>73</v>
      </c>
      <c r="C35" s="120">
        <v>60.3</v>
      </c>
      <c r="D35" s="120">
        <v>62.7</v>
      </c>
      <c r="E35" s="120">
        <v>64.7</v>
      </c>
      <c r="F35" s="120">
        <v>65.5</v>
      </c>
      <c r="G35" s="120">
        <v>66.900000000000006</v>
      </c>
      <c r="H35" s="120"/>
      <c r="I35" s="120"/>
      <c r="J35" s="119">
        <v>75</v>
      </c>
      <c r="K35" s="119">
        <v>76.900000000000006</v>
      </c>
      <c r="L35" s="119">
        <v>77.5</v>
      </c>
      <c r="M35" s="119">
        <v>79.2</v>
      </c>
      <c r="N35" s="119">
        <v>79.900000000000006</v>
      </c>
      <c r="O35" s="188" t="s">
        <v>74</v>
      </c>
    </row>
    <row r="36" spans="1:16" ht="12.65" customHeight="1" x14ac:dyDescent="0.35">
      <c r="A36" s="108"/>
      <c r="B36" s="60" t="s">
        <v>22</v>
      </c>
      <c r="C36" s="33">
        <v>64.7</v>
      </c>
      <c r="D36" s="33">
        <v>66.7</v>
      </c>
      <c r="E36" s="33">
        <v>69.7</v>
      </c>
      <c r="F36" s="33">
        <v>71.7</v>
      </c>
      <c r="G36" s="33">
        <v>72.900000000000006</v>
      </c>
      <c r="H36" s="33"/>
      <c r="I36" s="33"/>
      <c r="J36" s="11">
        <v>73.3</v>
      </c>
      <c r="K36" s="11">
        <v>73.3</v>
      </c>
      <c r="L36" s="11">
        <v>76.900000000000006</v>
      </c>
      <c r="M36" s="11">
        <v>79</v>
      </c>
      <c r="N36" s="11">
        <v>79.7</v>
      </c>
      <c r="O36" s="19" t="s">
        <v>50</v>
      </c>
    </row>
    <row r="37" spans="1:16" ht="12.65" customHeight="1" x14ac:dyDescent="0.35">
      <c r="A37" s="108"/>
      <c r="B37" s="60" t="s">
        <v>23</v>
      </c>
      <c r="C37" s="33">
        <v>71.3</v>
      </c>
      <c r="D37" s="33">
        <v>72.099999999999994</v>
      </c>
      <c r="E37" s="33">
        <v>73.099999999999994</v>
      </c>
      <c r="F37" s="33">
        <v>73.8</v>
      </c>
      <c r="G37" s="33">
        <v>74.599999999999994</v>
      </c>
      <c r="H37" s="33"/>
      <c r="I37" s="33"/>
      <c r="J37" s="11">
        <v>82.5</v>
      </c>
      <c r="K37" s="11">
        <v>83.1</v>
      </c>
      <c r="L37" s="11">
        <v>83.3</v>
      </c>
      <c r="M37" s="11">
        <v>83.7</v>
      </c>
      <c r="N37" s="11">
        <v>84</v>
      </c>
      <c r="O37" s="19" t="s">
        <v>51</v>
      </c>
    </row>
    <row r="38" spans="1:16" ht="12.65" customHeight="1" x14ac:dyDescent="0.35">
      <c r="A38" s="108"/>
      <c r="B38" s="60" t="s">
        <v>24</v>
      </c>
      <c r="C38" s="33">
        <v>56.4</v>
      </c>
      <c r="D38" s="33">
        <v>58.1</v>
      </c>
      <c r="E38" s="33">
        <v>59.6</v>
      </c>
      <c r="F38" s="33">
        <v>61</v>
      </c>
      <c r="G38" s="33">
        <v>62.1</v>
      </c>
      <c r="H38" s="33"/>
      <c r="I38" s="33"/>
      <c r="J38" s="11">
        <v>67.599999999999994</v>
      </c>
      <c r="K38" s="11">
        <v>69.599999999999994</v>
      </c>
      <c r="L38" s="11">
        <v>71.5</v>
      </c>
      <c r="M38" s="11">
        <v>73.099999999999994</v>
      </c>
      <c r="N38" s="11">
        <v>74</v>
      </c>
      <c r="O38" s="19" t="s">
        <v>52</v>
      </c>
    </row>
    <row r="39" spans="1:16" ht="12.65" customHeight="1" x14ac:dyDescent="0.35">
      <c r="A39" s="108"/>
      <c r="B39" s="60" t="s">
        <v>25</v>
      </c>
      <c r="C39" s="33">
        <v>78.3</v>
      </c>
      <c r="D39" s="33">
        <v>79.2</v>
      </c>
      <c r="E39" s="33">
        <v>79.8</v>
      </c>
      <c r="F39" s="12" t="s">
        <v>168</v>
      </c>
      <c r="G39" s="33">
        <v>79.7</v>
      </c>
      <c r="H39" s="33"/>
      <c r="I39" s="33"/>
      <c r="J39" s="11">
        <v>82.5</v>
      </c>
      <c r="K39" s="11">
        <v>83</v>
      </c>
      <c r="L39" s="11">
        <v>83.8</v>
      </c>
      <c r="M39" s="40" t="s">
        <v>180</v>
      </c>
      <c r="N39" s="11">
        <v>84.4</v>
      </c>
      <c r="O39" s="19" t="s">
        <v>53</v>
      </c>
    </row>
    <row r="40" spans="1:16" ht="12.65" customHeight="1" x14ac:dyDescent="0.35">
      <c r="A40" s="108"/>
      <c r="B40" s="60" t="s">
        <v>26</v>
      </c>
      <c r="C40" s="33">
        <v>50.6</v>
      </c>
      <c r="D40" s="33">
        <v>51.6</v>
      </c>
      <c r="E40" s="33">
        <v>52.5</v>
      </c>
      <c r="F40" s="33">
        <v>53.1</v>
      </c>
      <c r="G40" s="33">
        <v>53.8</v>
      </c>
      <c r="H40" s="33"/>
      <c r="I40" s="33"/>
      <c r="J40" s="11">
        <v>70.599999999999994</v>
      </c>
      <c r="K40" s="11">
        <v>71.7</v>
      </c>
      <c r="L40" s="11">
        <v>72.3</v>
      </c>
      <c r="M40" s="11">
        <v>72.900000000000006</v>
      </c>
      <c r="N40" s="11">
        <v>73.400000000000006</v>
      </c>
      <c r="O40" s="19" t="s">
        <v>54</v>
      </c>
    </row>
    <row r="41" spans="1:16" ht="15" customHeight="1" x14ac:dyDescent="0.35">
      <c r="A41" s="108"/>
      <c r="B41" s="100" t="s">
        <v>251</v>
      </c>
      <c r="C41" s="17"/>
      <c r="D41" s="17"/>
      <c r="E41" s="17"/>
      <c r="F41" s="17"/>
      <c r="G41" s="17"/>
      <c r="H41" s="18"/>
      <c r="J41" s="2"/>
      <c r="K41" s="2"/>
      <c r="L41" s="2" t="s">
        <v>252</v>
      </c>
      <c r="M41" s="65"/>
      <c r="N41" s="65"/>
      <c r="O41" s="65"/>
    </row>
    <row r="42" spans="1:16" ht="52.5" customHeight="1" x14ac:dyDescent="0.35">
      <c r="A42" s="108"/>
      <c r="B42" s="49" t="s">
        <v>78</v>
      </c>
      <c r="C42" s="5"/>
      <c r="D42" s="5"/>
      <c r="E42" s="5"/>
      <c r="F42" s="5"/>
      <c r="G42" s="5"/>
      <c r="H42" s="5"/>
      <c r="J42" s="64"/>
      <c r="K42" s="64"/>
      <c r="L42" s="64" t="s">
        <v>84</v>
      </c>
      <c r="M42" s="64"/>
      <c r="N42" s="64"/>
      <c r="O42" s="64"/>
    </row>
    <row r="46" spans="1:16" ht="15" customHeight="1" x14ac:dyDescent="0.35">
      <c r="C46" s="42"/>
    </row>
  </sheetData>
  <mergeCells count="4">
    <mergeCell ref="B7:H8"/>
    <mergeCell ref="B3:B4"/>
    <mergeCell ref="J3:M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0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T48"/>
  <sheetViews>
    <sheetView view="pageBreakPreview" topLeftCell="H19" zoomScale="80" zoomScaleNormal="80" zoomScaleSheetLayoutView="80" workbookViewId="0">
      <selection activeCell="D49" sqref="D49"/>
    </sheetView>
  </sheetViews>
  <sheetFormatPr defaultRowHeight="15" customHeight="1" x14ac:dyDescent="0.35"/>
  <cols>
    <col min="1" max="1" width="1.6328125" style="107" customWidth="1"/>
    <col min="2" max="3" width="25.6328125" style="107" customWidth="1"/>
    <col min="4" max="7" width="9.36328125" style="107" customWidth="1"/>
    <col min="8" max="8" width="9.453125" style="107" customWidth="1"/>
    <col min="9" max="10" width="13.36328125" style="107" customWidth="1"/>
    <col min="11" max="15" width="9.36328125" style="107" customWidth="1"/>
    <col min="16" max="17" width="25.6328125" style="107" customWidth="1"/>
    <col min="18" max="18" width="1.6328125" style="107" customWidth="1"/>
    <col min="19" max="16384" width="8.7265625" style="107"/>
  </cols>
  <sheetData>
    <row r="1" spans="1:20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  <c r="Q1" s="211"/>
      <c r="R1" s="211"/>
    </row>
    <row r="2" spans="1:20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  <c r="Q2" s="211"/>
      <c r="R2" s="211"/>
    </row>
    <row r="3" spans="1:20" ht="15" customHeight="1" x14ac:dyDescent="0.35">
      <c r="A3" s="209"/>
      <c r="B3" s="263" t="s">
        <v>111</v>
      </c>
      <c r="C3" s="263"/>
      <c r="D3" s="211"/>
      <c r="E3" s="211"/>
      <c r="F3" s="211"/>
      <c r="G3" s="214"/>
      <c r="H3" s="214"/>
      <c r="I3" s="214"/>
      <c r="J3" s="214"/>
      <c r="K3" s="263" t="s">
        <v>112</v>
      </c>
      <c r="L3" s="263"/>
      <c r="M3" s="263"/>
      <c r="N3" s="263"/>
      <c r="O3" s="274"/>
      <c r="R3" s="211"/>
    </row>
    <row r="4" spans="1:20" ht="15" customHeight="1" x14ac:dyDescent="0.35">
      <c r="A4" s="209"/>
      <c r="B4" s="263"/>
      <c r="C4" s="263"/>
      <c r="D4" s="211"/>
      <c r="E4" s="211"/>
      <c r="F4" s="211"/>
      <c r="G4" s="214"/>
      <c r="H4" s="214"/>
      <c r="I4" s="214"/>
      <c r="J4" s="214"/>
      <c r="K4" s="263"/>
      <c r="L4" s="263"/>
      <c r="M4" s="263"/>
      <c r="N4" s="263"/>
      <c r="O4" s="274"/>
      <c r="R4" s="211"/>
    </row>
    <row r="5" spans="1:20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  <c r="Q5" s="215"/>
      <c r="R5" s="215"/>
    </row>
    <row r="6" spans="1:20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</row>
    <row r="7" spans="1:20" ht="15" customHeight="1" x14ac:dyDescent="0.35">
      <c r="A7" s="108"/>
      <c r="B7" s="261" t="s">
        <v>55</v>
      </c>
      <c r="C7" s="261"/>
      <c r="D7" s="261"/>
      <c r="E7" s="261"/>
      <c r="F7" s="261"/>
      <c r="G7" s="261"/>
      <c r="H7" s="261"/>
      <c r="I7" s="261"/>
      <c r="K7" s="264" t="s">
        <v>56</v>
      </c>
      <c r="L7" s="264"/>
      <c r="M7" s="264"/>
      <c r="N7" s="264"/>
      <c r="O7" s="146"/>
      <c r="P7" s="146"/>
      <c r="Q7" s="146"/>
    </row>
    <row r="8" spans="1:20" ht="12.75" customHeight="1" x14ac:dyDescent="0.35">
      <c r="A8" s="108"/>
      <c r="B8" s="261"/>
      <c r="C8" s="261"/>
      <c r="D8" s="261"/>
      <c r="E8" s="261"/>
      <c r="F8" s="261"/>
      <c r="G8" s="261"/>
      <c r="H8" s="261"/>
      <c r="I8" s="261"/>
      <c r="J8" s="146"/>
      <c r="K8" s="261"/>
      <c r="L8" s="261"/>
      <c r="M8" s="261"/>
      <c r="N8" s="261"/>
      <c r="O8" s="146"/>
      <c r="P8" s="146"/>
      <c r="Q8" s="146"/>
    </row>
    <row r="9" spans="1:20" ht="12.9" customHeight="1" x14ac:dyDescent="0.35">
      <c r="A9" s="108"/>
      <c r="B9" s="108"/>
      <c r="C9" s="109"/>
      <c r="G9" s="273" t="s">
        <v>89</v>
      </c>
      <c r="H9" s="273"/>
      <c r="L9" s="10"/>
      <c r="Q9" s="79" t="s">
        <v>198</v>
      </c>
    </row>
    <row r="10" spans="1:20" x14ac:dyDescent="0.35">
      <c r="A10" s="108"/>
      <c r="B10" s="108"/>
      <c r="C10" s="148"/>
      <c r="D10" s="121">
        <v>2015</v>
      </c>
      <c r="E10" s="121">
        <v>2016</v>
      </c>
      <c r="F10" s="121">
        <v>2017</v>
      </c>
      <c r="G10" s="121">
        <v>2018</v>
      </c>
      <c r="H10" s="121">
        <v>2019</v>
      </c>
      <c r="I10" s="112"/>
      <c r="J10" s="112"/>
      <c r="K10" s="121">
        <v>2015</v>
      </c>
      <c r="L10" s="121">
        <v>2016</v>
      </c>
      <c r="M10" s="121">
        <v>2017</v>
      </c>
      <c r="N10" s="121">
        <v>2018</v>
      </c>
      <c r="O10" s="121">
        <v>2019</v>
      </c>
      <c r="P10" s="121"/>
      <c r="Q10" s="21"/>
      <c r="T10" s="42"/>
    </row>
    <row r="11" spans="1:20" ht="14.15" customHeight="1" x14ac:dyDescent="0.35">
      <c r="A11" s="108"/>
      <c r="B11" s="122" t="s">
        <v>290</v>
      </c>
      <c r="C11" s="122"/>
      <c r="D11" s="110"/>
      <c r="E11" s="110"/>
      <c r="I11" s="9"/>
      <c r="J11" s="9"/>
      <c r="S11" s="141"/>
    </row>
    <row r="12" spans="1:20" ht="13.5" customHeight="1" x14ac:dyDescent="0.35">
      <c r="A12" s="108"/>
      <c r="B12" s="185" t="s">
        <v>291</v>
      </c>
      <c r="C12" s="185"/>
      <c r="S12" s="12"/>
      <c r="T12" s="12"/>
    </row>
    <row r="13" spans="1:20" ht="12.65" customHeight="1" x14ac:dyDescent="0.35">
      <c r="A13" s="108"/>
      <c r="B13" s="60" t="s">
        <v>100</v>
      </c>
      <c r="C13" s="58" t="s">
        <v>101</v>
      </c>
      <c r="D13" s="12">
        <v>9.5</v>
      </c>
      <c r="E13" s="12">
        <v>8.6999999999999993</v>
      </c>
      <c r="F13" s="12">
        <v>7.8</v>
      </c>
      <c r="G13" s="12">
        <v>7</v>
      </c>
      <c r="H13" s="12">
        <v>6.5</v>
      </c>
      <c r="I13" s="12"/>
      <c r="J13" s="12"/>
      <c r="K13" s="12">
        <v>9.3000000000000007</v>
      </c>
      <c r="L13" s="12">
        <v>8.3000000000000007</v>
      </c>
      <c r="M13" s="12">
        <v>7.4</v>
      </c>
      <c r="N13" s="12">
        <v>6.6</v>
      </c>
      <c r="O13" s="12">
        <v>6.1</v>
      </c>
      <c r="P13" s="9"/>
      <c r="S13" s="12"/>
      <c r="T13" s="12"/>
    </row>
    <row r="14" spans="1:20" ht="12.65" customHeight="1" x14ac:dyDescent="0.35">
      <c r="A14" s="108"/>
      <c r="B14" s="60" t="s">
        <v>2</v>
      </c>
      <c r="C14" s="58" t="s">
        <v>30</v>
      </c>
      <c r="D14" s="12">
        <v>7.8</v>
      </c>
      <c r="E14" s="12">
        <v>7.6</v>
      </c>
      <c r="F14" s="12" t="s">
        <v>241</v>
      </c>
      <c r="G14" s="12">
        <v>5.6</v>
      </c>
      <c r="H14" s="12">
        <v>4.9000000000000004</v>
      </c>
      <c r="I14" s="12"/>
      <c r="J14" s="12"/>
      <c r="K14" s="12">
        <v>9.1</v>
      </c>
      <c r="L14" s="12">
        <v>8.1</v>
      </c>
      <c r="M14" s="12" t="s">
        <v>241</v>
      </c>
      <c r="N14" s="12">
        <v>6.3</v>
      </c>
      <c r="O14" s="12">
        <v>5.7</v>
      </c>
      <c r="P14" s="12"/>
      <c r="S14" s="12"/>
      <c r="T14" s="12"/>
    </row>
    <row r="15" spans="1:20" ht="12.65" customHeight="1" x14ac:dyDescent="0.35">
      <c r="A15" s="108"/>
      <c r="B15" s="60" t="s">
        <v>3</v>
      </c>
      <c r="C15" s="58" t="s">
        <v>31</v>
      </c>
      <c r="D15" s="12">
        <v>8.4</v>
      </c>
      <c r="E15" s="12">
        <v>7</v>
      </c>
      <c r="F15" s="12">
        <v>6</v>
      </c>
      <c r="G15" s="12">
        <v>4.7</v>
      </c>
      <c r="H15" s="12">
        <v>3.9</v>
      </c>
      <c r="I15" s="12"/>
      <c r="J15" s="12"/>
      <c r="K15" s="12">
        <v>9.8000000000000007</v>
      </c>
      <c r="L15" s="12">
        <v>8.1</v>
      </c>
      <c r="M15" s="12">
        <v>6.4</v>
      </c>
      <c r="N15" s="12">
        <v>5.7</v>
      </c>
      <c r="O15" s="12">
        <v>4.5</v>
      </c>
      <c r="P15" s="9"/>
      <c r="S15" s="12"/>
      <c r="T15" s="12"/>
    </row>
    <row r="16" spans="1:20" ht="12.65" customHeight="1" x14ac:dyDescent="0.35">
      <c r="A16" s="108"/>
      <c r="B16" s="60" t="s">
        <v>4</v>
      </c>
      <c r="C16" s="58" t="s">
        <v>32</v>
      </c>
      <c r="D16" s="12">
        <v>14.8</v>
      </c>
      <c r="E16" s="12">
        <v>13.4</v>
      </c>
      <c r="F16" s="12">
        <v>11.3</v>
      </c>
      <c r="G16" s="12">
        <v>8.8000000000000007</v>
      </c>
      <c r="H16" s="12">
        <v>8</v>
      </c>
      <c r="I16" s="12"/>
      <c r="J16" s="12"/>
      <c r="K16" s="12">
        <v>15.1</v>
      </c>
      <c r="L16" s="12">
        <v>12.7</v>
      </c>
      <c r="M16" s="12">
        <v>10.9</v>
      </c>
      <c r="N16" s="12">
        <v>8.1</v>
      </c>
      <c r="O16" s="12">
        <v>6.3</v>
      </c>
      <c r="P16" s="9"/>
      <c r="S16" s="12"/>
      <c r="T16" s="12"/>
    </row>
    <row r="17" spans="1:20" ht="12.65" customHeight="1" x14ac:dyDescent="0.35">
      <c r="A17" s="108"/>
      <c r="B17" s="60" t="s">
        <v>57</v>
      </c>
      <c r="C17" s="58" t="s">
        <v>33</v>
      </c>
      <c r="D17" s="12">
        <v>6.1</v>
      </c>
      <c r="E17" s="12">
        <v>4.7</v>
      </c>
      <c r="F17" s="12">
        <v>3.6</v>
      </c>
      <c r="G17" s="12">
        <v>2.8</v>
      </c>
      <c r="H17" s="12">
        <v>2.4</v>
      </c>
      <c r="I17" s="12"/>
      <c r="J17" s="12"/>
      <c r="K17" s="12">
        <v>4.2</v>
      </c>
      <c r="L17" s="12">
        <v>3.4</v>
      </c>
      <c r="M17" s="12">
        <v>2.2999999999999998</v>
      </c>
      <c r="N17" s="12">
        <v>1.8</v>
      </c>
      <c r="O17" s="12">
        <v>1.7</v>
      </c>
      <c r="P17" s="9"/>
      <c r="S17" s="12"/>
      <c r="T17" s="12"/>
    </row>
    <row r="18" spans="1:20" ht="12.65" customHeight="1" x14ac:dyDescent="0.35">
      <c r="A18" s="108"/>
      <c r="B18" s="60" t="s">
        <v>5</v>
      </c>
      <c r="C18" s="58" t="s">
        <v>34</v>
      </c>
      <c r="D18" s="12">
        <v>6.5</v>
      </c>
      <c r="E18" s="12" t="s">
        <v>239</v>
      </c>
      <c r="F18" s="12" t="s">
        <v>240</v>
      </c>
      <c r="G18" s="12">
        <v>5.3</v>
      </c>
      <c r="H18" s="12">
        <v>5.3</v>
      </c>
      <c r="I18" s="12"/>
      <c r="J18" s="12"/>
      <c r="K18" s="12">
        <v>6.1</v>
      </c>
      <c r="L18" s="12" t="s">
        <v>242</v>
      </c>
      <c r="M18" s="12" t="s">
        <v>242</v>
      </c>
      <c r="N18" s="12">
        <v>4.9000000000000004</v>
      </c>
      <c r="O18" s="12">
        <v>4.8</v>
      </c>
      <c r="P18" s="9"/>
      <c r="S18" s="12"/>
      <c r="T18" s="12"/>
    </row>
    <row r="19" spans="1:20" ht="12.65" customHeight="1" x14ac:dyDescent="0.35">
      <c r="A19" s="108"/>
      <c r="B19" s="60" t="s">
        <v>6</v>
      </c>
      <c r="C19" s="58" t="s">
        <v>35</v>
      </c>
      <c r="D19" s="12">
        <v>6.1</v>
      </c>
      <c r="E19" s="12">
        <v>6.1</v>
      </c>
      <c r="F19" s="12">
        <v>5.3</v>
      </c>
      <c r="G19" s="12">
        <v>5.3</v>
      </c>
      <c r="H19" s="12">
        <v>4.8</v>
      </c>
      <c r="I19" s="12"/>
      <c r="J19" s="12"/>
      <c r="K19" s="12">
        <v>6.2</v>
      </c>
      <c r="L19" s="12">
        <v>7.4</v>
      </c>
      <c r="M19" s="12">
        <v>6.2</v>
      </c>
      <c r="N19" s="12">
        <v>5.4</v>
      </c>
      <c r="O19" s="12">
        <v>4.0999999999999996</v>
      </c>
      <c r="P19" s="9"/>
      <c r="S19" s="12"/>
      <c r="T19" s="12"/>
    </row>
    <row r="20" spans="1:20" ht="12.65" customHeight="1" x14ac:dyDescent="0.35">
      <c r="A20" s="108"/>
      <c r="B20" s="60" t="s">
        <v>7</v>
      </c>
      <c r="C20" s="58" t="s">
        <v>36</v>
      </c>
      <c r="D20" s="12">
        <v>8.8000000000000007</v>
      </c>
      <c r="E20" s="12">
        <v>8.6</v>
      </c>
      <c r="F20" s="12">
        <v>8.4</v>
      </c>
      <c r="G20" s="12">
        <v>7.3</v>
      </c>
      <c r="H20" s="12">
        <v>6.2</v>
      </c>
      <c r="I20" s="12"/>
      <c r="J20" s="12"/>
      <c r="K20" s="12">
        <v>9.9</v>
      </c>
      <c r="L20" s="12">
        <v>9</v>
      </c>
      <c r="M20" s="12">
        <v>8.9</v>
      </c>
      <c r="N20" s="12">
        <v>7.4</v>
      </c>
      <c r="O20" s="12">
        <v>7.2</v>
      </c>
      <c r="P20" s="9"/>
      <c r="S20" s="12"/>
      <c r="T20" s="12"/>
    </row>
    <row r="21" spans="1:20" ht="12.65" customHeight="1" x14ac:dyDescent="0.35">
      <c r="A21" s="108"/>
      <c r="B21" s="60" t="s">
        <v>8</v>
      </c>
      <c r="C21" s="58" t="s">
        <v>37</v>
      </c>
      <c r="D21" s="12">
        <v>9.9</v>
      </c>
      <c r="E21" s="12">
        <v>9.8000000000000007</v>
      </c>
      <c r="F21" s="12">
        <v>9.4</v>
      </c>
      <c r="G21" s="12">
        <v>9.1</v>
      </c>
      <c r="H21" s="12">
        <v>8.4</v>
      </c>
      <c r="I21" s="12"/>
      <c r="J21" s="12"/>
      <c r="K21" s="12">
        <v>10.8</v>
      </c>
      <c r="L21" s="12">
        <v>10.199999999999999</v>
      </c>
      <c r="M21" s="12">
        <v>9.5</v>
      </c>
      <c r="N21" s="12">
        <v>9</v>
      </c>
      <c r="O21" s="12">
        <v>8.5</v>
      </c>
      <c r="P21" s="9"/>
      <c r="S21" s="12"/>
      <c r="T21" s="12"/>
    </row>
    <row r="22" spans="1:20" ht="12.65" customHeight="1" x14ac:dyDescent="0.35">
      <c r="A22" s="108"/>
      <c r="B22" s="60" t="s">
        <v>9</v>
      </c>
      <c r="C22" s="58" t="s">
        <v>38</v>
      </c>
      <c r="D22" s="12">
        <v>28.9</v>
      </c>
      <c r="E22" s="12">
        <v>28.1</v>
      </c>
      <c r="F22" s="12">
        <v>26.1</v>
      </c>
      <c r="G22" s="12">
        <v>24.2</v>
      </c>
      <c r="H22" s="12">
        <v>21.5</v>
      </c>
      <c r="I22" s="12"/>
      <c r="J22" s="12"/>
      <c r="K22" s="12">
        <v>21.8</v>
      </c>
      <c r="L22" s="12">
        <v>19.899999999999999</v>
      </c>
      <c r="M22" s="12">
        <v>17.8</v>
      </c>
      <c r="N22" s="12">
        <v>15.4</v>
      </c>
      <c r="O22" s="12">
        <v>14</v>
      </c>
      <c r="P22" s="11"/>
      <c r="S22" s="12"/>
      <c r="T22" s="12"/>
    </row>
    <row r="23" spans="1:20" ht="12.65" customHeight="1" x14ac:dyDescent="0.35">
      <c r="A23" s="108"/>
      <c r="B23" s="60" t="s">
        <v>10</v>
      </c>
      <c r="C23" s="58" t="s">
        <v>39</v>
      </c>
      <c r="D23" s="12">
        <v>7.3</v>
      </c>
      <c r="E23" s="12">
        <v>6.5</v>
      </c>
      <c r="F23" s="12">
        <v>5.3</v>
      </c>
      <c r="G23" s="12">
        <v>4</v>
      </c>
      <c r="H23" s="12">
        <v>3.4</v>
      </c>
      <c r="I23" s="12"/>
      <c r="J23" s="12"/>
      <c r="K23" s="12">
        <v>6.5</v>
      </c>
      <c r="L23" s="12">
        <v>5.6</v>
      </c>
      <c r="M23" s="12">
        <v>4.5</v>
      </c>
      <c r="N23" s="12">
        <v>3.7</v>
      </c>
      <c r="O23" s="12">
        <v>3.4</v>
      </c>
      <c r="P23" s="9"/>
      <c r="S23" s="12"/>
      <c r="T23" s="12"/>
    </row>
    <row r="24" spans="1:20" ht="12.65" customHeight="1" x14ac:dyDescent="0.35">
      <c r="A24" s="108"/>
      <c r="B24" s="60" t="s">
        <v>96</v>
      </c>
      <c r="C24" s="58" t="s">
        <v>97</v>
      </c>
      <c r="D24" s="12">
        <v>16.899999999999999</v>
      </c>
      <c r="E24" s="12">
        <v>13.8</v>
      </c>
      <c r="F24" s="12">
        <v>11.9</v>
      </c>
      <c r="G24" s="12">
        <v>9.4</v>
      </c>
      <c r="H24" s="12">
        <v>7.2</v>
      </c>
      <c r="I24" s="12"/>
      <c r="J24" s="12"/>
      <c r="K24" s="12">
        <v>15.6</v>
      </c>
      <c r="L24" s="12">
        <v>12.5</v>
      </c>
      <c r="M24" s="12">
        <v>10.6</v>
      </c>
      <c r="N24" s="12">
        <v>7.7</v>
      </c>
      <c r="O24" s="12">
        <v>6.2</v>
      </c>
      <c r="P24" s="9"/>
      <c r="S24" s="12"/>
      <c r="T24" s="12"/>
    </row>
    <row r="25" spans="1:20" ht="12.65" customHeight="1" x14ac:dyDescent="0.35">
      <c r="A25" s="108"/>
      <c r="B25" s="60" t="s">
        <v>11</v>
      </c>
      <c r="C25" s="58" t="s">
        <v>40</v>
      </c>
      <c r="D25" s="12">
        <v>8.9</v>
      </c>
      <c r="E25" s="12">
        <v>7.6</v>
      </c>
      <c r="F25" s="12">
        <v>6.3</v>
      </c>
      <c r="G25" s="12">
        <v>5.7</v>
      </c>
      <c r="H25" s="12">
        <v>4.7</v>
      </c>
      <c r="I25" s="12"/>
      <c r="J25" s="12"/>
      <c r="K25" s="12">
        <v>10.8</v>
      </c>
      <c r="L25" s="12">
        <v>9.1</v>
      </c>
      <c r="M25" s="12">
        <v>7.1</v>
      </c>
      <c r="N25" s="12">
        <v>5.8</v>
      </c>
      <c r="O25" s="12">
        <v>5.2</v>
      </c>
      <c r="P25" s="9"/>
      <c r="S25" s="12"/>
      <c r="T25" s="12"/>
    </row>
    <row r="26" spans="1:20" ht="12.65" customHeight="1" x14ac:dyDescent="0.35">
      <c r="A26" s="108"/>
      <c r="B26" s="60" t="s">
        <v>12</v>
      </c>
      <c r="C26" s="58" t="s">
        <v>42</v>
      </c>
      <c r="D26" s="12">
        <v>8.1999999999999993</v>
      </c>
      <c r="E26" s="12">
        <v>6.7</v>
      </c>
      <c r="F26" s="12">
        <v>5.7</v>
      </c>
      <c r="G26" s="12">
        <v>5.4</v>
      </c>
      <c r="H26" s="12">
        <v>5.5</v>
      </c>
      <c r="I26" s="12"/>
      <c r="J26" s="12"/>
      <c r="K26" s="12">
        <v>10.1</v>
      </c>
      <c r="L26" s="12">
        <v>9.1</v>
      </c>
      <c r="M26" s="12">
        <v>8.6</v>
      </c>
      <c r="N26" s="12">
        <v>6.9</v>
      </c>
      <c r="O26" s="12">
        <v>7.1</v>
      </c>
      <c r="P26" s="9"/>
      <c r="S26" s="12"/>
      <c r="T26" s="12"/>
    </row>
    <row r="27" spans="1:20" ht="12.65" customHeight="1" x14ac:dyDescent="0.35">
      <c r="A27" s="108"/>
      <c r="B27" s="60" t="s">
        <v>13</v>
      </c>
      <c r="C27" s="58" t="s">
        <v>41</v>
      </c>
      <c r="D27" s="12">
        <v>8.6</v>
      </c>
      <c r="E27" s="12">
        <v>8.4</v>
      </c>
      <c r="F27" s="12">
        <v>7.7</v>
      </c>
      <c r="G27" s="12">
        <v>6.4</v>
      </c>
      <c r="H27" s="12">
        <v>5.4</v>
      </c>
      <c r="I27" s="12"/>
      <c r="J27" s="12"/>
      <c r="K27" s="12">
        <v>11.1</v>
      </c>
      <c r="L27" s="12">
        <v>10.9</v>
      </c>
      <c r="M27" s="12">
        <v>9.8000000000000007</v>
      </c>
      <c r="N27" s="12">
        <v>8.4</v>
      </c>
      <c r="O27" s="12">
        <v>7.2</v>
      </c>
      <c r="P27" s="9"/>
      <c r="S27" s="12"/>
      <c r="T27" s="12"/>
    </row>
    <row r="28" spans="1:20" ht="12.65" customHeight="1" x14ac:dyDescent="0.35">
      <c r="A28" s="108"/>
      <c r="B28" s="60" t="s">
        <v>14</v>
      </c>
      <c r="C28" s="58" t="s">
        <v>43</v>
      </c>
      <c r="D28" s="12" t="s">
        <v>241</v>
      </c>
      <c r="E28" s="12">
        <v>6.6</v>
      </c>
      <c r="F28" s="12">
        <v>5.5</v>
      </c>
      <c r="G28" s="12">
        <v>5.9</v>
      </c>
      <c r="H28" s="12">
        <v>5.5</v>
      </c>
      <c r="I28" s="12"/>
      <c r="J28" s="12"/>
      <c r="K28" s="12" t="s">
        <v>240</v>
      </c>
      <c r="L28" s="12">
        <v>6</v>
      </c>
      <c r="M28" s="12">
        <v>5.6</v>
      </c>
      <c r="N28" s="12">
        <v>5.3</v>
      </c>
      <c r="O28" s="12">
        <v>5.7</v>
      </c>
      <c r="P28" s="9"/>
      <c r="S28" s="12"/>
      <c r="T28" s="12"/>
    </row>
    <row r="29" spans="1:20" ht="12.65" customHeight="1" x14ac:dyDescent="0.35">
      <c r="A29" s="108"/>
      <c r="B29" s="60" t="s">
        <v>15</v>
      </c>
      <c r="C29" s="58" t="s">
        <v>44</v>
      </c>
      <c r="D29" s="12">
        <v>7</v>
      </c>
      <c r="E29" s="12">
        <v>5.0999999999999996</v>
      </c>
      <c r="F29" s="12">
        <v>4.5999999999999996</v>
      </c>
      <c r="G29" s="12">
        <v>4</v>
      </c>
      <c r="H29" s="12">
        <v>3.5</v>
      </c>
      <c r="I29" s="12"/>
      <c r="J29" s="12"/>
      <c r="K29" s="12">
        <v>6.6</v>
      </c>
      <c r="L29" s="12">
        <v>5.0999999999999996</v>
      </c>
      <c r="M29" s="12">
        <v>3.8</v>
      </c>
      <c r="N29" s="12">
        <v>3.5</v>
      </c>
      <c r="O29" s="12">
        <v>3.4</v>
      </c>
      <c r="P29" s="11"/>
      <c r="S29" s="12"/>
      <c r="T29" s="12"/>
    </row>
    <row r="30" spans="1:20" ht="12.65" customHeight="1" x14ac:dyDescent="0.35">
      <c r="A30" s="108"/>
      <c r="B30" s="60" t="s">
        <v>16</v>
      </c>
      <c r="C30" s="58" t="s">
        <v>16</v>
      </c>
      <c r="D30" s="12">
        <v>5.4</v>
      </c>
      <c r="E30" s="12">
        <v>5.2</v>
      </c>
      <c r="F30" s="12">
        <v>4.3</v>
      </c>
      <c r="G30" s="12">
        <v>3.5</v>
      </c>
      <c r="H30" s="12">
        <v>3.6</v>
      </c>
      <c r="I30" s="12"/>
      <c r="J30" s="12"/>
      <c r="K30" s="12">
        <v>5.4</v>
      </c>
      <c r="L30" s="12">
        <v>4.4000000000000004</v>
      </c>
      <c r="M30" s="12">
        <v>3.8</v>
      </c>
      <c r="N30" s="12">
        <v>3.8</v>
      </c>
      <c r="O30" s="12">
        <v>3.3</v>
      </c>
      <c r="P30" s="9"/>
      <c r="S30" s="12"/>
      <c r="T30" s="12"/>
    </row>
    <row r="31" spans="1:20" ht="12.65" customHeight="1" x14ac:dyDescent="0.35">
      <c r="A31" s="108"/>
      <c r="B31" s="60" t="s">
        <v>17</v>
      </c>
      <c r="C31" s="59" t="s">
        <v>45</v>
      </c>
      <c r="D31" s="12">
        <v>4.2</v>
      </c>
      <c r="E31" s="12">
        <v>3.8</v>
      </c>
      <c r="F31" s="12">
        <v>3.3</v>
      </c>
      <c r="G31" s="12">
        <v>2.9</v>
      </c>
      <c r="H31" s="12">
        <v>2.7</v>
      </c>
      <c r="I31" s="12"/>
      <c r="J31" s="12"/>
      <c r="K31" s="12">
        <v>5</v>
      </c>
      <c r="L31" s="12">
        <v>4.5</v>
      </c>
      <c r="M31" s="12">
        <v>4.0999999999999996</v>
      </c>
      <c r="N31" s="12">
        <v>3.8</v>
      </c>
      <c r="O31" s="12">
        <v>3.5</v>
      </c>
      <c r="P31" s="9"/>
      <c r="S31" s="12"/>
      <c r="T31" s="12"/>
    </row>
    <row r="32" spans="1:20" ht="12.65" customHeight="1" x14ac:dyDescent="0.35">
      <c r="A32" s="108"/>
      <c r="B32" s="60" t="s">
        <v>18</v>
      </c>
      <c r="C32" s="58" t="s">
        <v>46</v>
      </c>
      <c r="D32" s="12">
        <v>7.7</v>
      </c>
      <c r="E32" s="12">
        <v>6.2</v>
      </c>
      <c r="F32" s="12">
        <v>4.9000000000000004</v>
      </c>
      <c r="G32" s="12">
        <v>3.9</v>
      </c>
      <c r="H32" s="12">
        <v>3.6</v>
      </c>
      <c r="I32" s="12"/>
      <c r="J32" s="12"/>
      <c r="K32" s="12">
        <v>7.3</v>
      </c>
      <c r="L32" s="12">
        <v>6.1</v>
      </c>
      <c r="M32" s="12">
        <v>4.9000000000000004</v>
      </c>
      <c r="N32" s="12">
        <v>3.9</v>
      </c>
      <c r="O32" s="12">
        <v>3</v>
      </c>
      <c r="P32" s="11"/>
      <c r="S32" s="12"/>
      <c r="T32" s="12"/>
    </row>
    <row r="33" spans="1:20" ht="12.65" customHeight="1" x14ac:dyDescent="0.35">
      <c r="A33" s="108"/>
      <c r="B33" s="60" t="s">
        <v>19</v>
      </c>
      <c r="C33" s="58" t="s">
        <v>47</v>
      </c>
      <c r="D33" s="12">
        <v>12.8</v>
      </c>
      <c r="E33" s="12">
        <v>11.3</v>
      </c>
      <c r="F33" s="12">
        <v>9.4</v>
      </c>
      <c r="G33" s="12">
        <v>7.5</v>
      </c>
      <c r="H33" s="12">
        <v>7.2</v>
      </c>
      <c r="I33" s="12"/>
      <c r="J33" s="12"/>
      <c r="K33" s="12">
        <v>12.4</v>
      </c>
      <c r="L33" s="12">
        <v>11.1</v>
      </c>
      <c r="M33" s="12">
        <v>8.5</v>
      </c>
      <c r="N33" s="12">
        <v>6.7</v>
      </c>
      <c r="O33" s="12">
        <v>5.9</v>
      </c>
      <c r="P33" s="9"/>
      <c r="R33" s="43"/>
      <c r="S33" s="12"/>
      <c r="T33" s="12"/>
    </row>
    <row r="34" spans="1:20" ht="12.65" customHeight="1" x14ac:dyDescent="0.35">
      <c r="A34" s="108"/>
      <c r="B34" s="60" t="s">
        <v>20</v>
      </c>
      <c r="C34" s="58" t="s">
        <v>48</v>
      </c>
      <c r="D34" s="12">
        <v>5.3</v>
      </c>
      <c r="E34" s="12">
        <v>5.6</v>
      </c>
      <c r="F34" s="12">
        <v>5</v>
      </c>
      <c r="G34" s="12">
        <v>4.7</v>
      </c>
      <c r="H34" s="12">
        <v>4.4000000000000004</v>
      </c>
      <c r="I34" s="12"/>
      <c r="J34" s="12"/>
      <c r="K34" s="12">
        <v>6.1</v>
      </c>
      <c r="L34" s="12">
        <v>6.5</v>
      </c>
      <c r="M34" s="12">
        <v>5.9</v>
      </c>
      <c r="N34" s="12">
        <v>5</v>
      </c>
      <c r="O34" s="12">
        <v>4.5999999999999996</v>
      </c>
      <c r="P34" s="11"/>
      <c r="R34" s="43"/>
      <c r="S34" s="119"/>
      <c r="T34" s="119"/>
    </row>
    <row r="35" spans="1:20" ht="12.65" customHeight="1" x14ac:dyDescent="0.35">
      <c r="A35" s="108"/>
      <c r="B35" s="60" t="s">
        <v>21</v>
      </c>
      <c r="C35" s="58" t="s">
        <v>49</v>
      </c>
      <c r="D35" s="12">
        <v>5.8</v>
      </c>
      <c r="E35" s="12">
        <v>5</v>
      </c>
      <c r="F35" s="12">
        <v>4</v>
      </c>
      <c r="G35" s="12">
        <v>3.5</v>
      </c>
      <c r="H35" s="12">
        <v>3.4</v>
      </c>
      <c r="I35" s="12"/>
      <c r="J35" s="12"/>
      <c r="K35" s="12">
        <v>7.5</v>
      </c>
      <c r="L35" s="12">
        <v>6.6</v>
      </c>
      <c r="M35" s="12">
        <v>5.6</v>
      </c>
      <c r="N35" s="12">
        <v>4.7</v>
      </c>
      <c r="O35" s="12">
        <v>4.3</v>
      </c>
      <c r="P35" s="9"/>
      <c r="S35" s="12"/>
      <c r="T35" s="12"/>
    </row>
    <row r="36" spans="1:20" ht="12.65" customHeight="1" x14ac:dyDescent="0.35">
      <c r="A36" s="108"/>
      <c r="B36" s="117" t="s">
        <v>75</v>
      </c>
      <c r="C36" s="186" t="s">
        <v>74</v>
      </c>
      <c r="D36" s="119">
        <v>12.9</v>
      </c>
      <c r="E36" s="119">
        <v>10.8</v>
      </c>
      <c r="F36" s="119">
        <v>8.4</v>
      </c>
      <c r="G36" s="119">
        <v>7</v>
      </c>
      <c r="H36" s="119">
        <v>6</v>
      </c>
      <c r="I36" s="119"/>
      <c r="J36" s="119"/>
      <c r="K36" s="119">
        <v>10.3</v>
      </c>
      <c r="L36" s="119">
        <v>8.8000000000000007</v>
      </c>
      <c r="M36" s="119">
        <v>7.9</v>
      </c>
      <c r="N36" s="119">
        <v>6.1</v>
      </c>
      <c r="O36" s="119">
        <v>5.6</v>
      </c>
      <c r="P36" s="119"/>
      <c r="S36" s="12"/>
      <c r="T36" s="12"/>
    </row>
    <row r="37" spans="1:20" ht="12.65" customHeight="1" x14ac:dyDescent="0.35">
      <c r="A37" s="108"/>
      <c r="B37" s="60" t="s">
        <v>22</v>
      </c>
      <c r="C37" s="58" t="s">
        <v>50</v>
      </c>
      <c r="D37" s="12">
        <v>10.1</v>
      </c>
      <c r="E37" s="12">
        <v>8.6</v>
      </c>
      <c r="F37" s="12">
        <v>7.5</v>
      </c>
      <c r="G37" s="12">
        <v>5.7</v>
      </c>
      <c r="H37" s="12">
        <v>5</v>
      </c>
      <c r="I37" s="12"/>
      <c r="J37" s="12"/>
      <c r="K37" s="12">
        <v>8.1</v>
      </c>
      <c r="L37" s="12">
        <v>7.5</v>
      </c>
      <c r="M37" s="12">
        <v>5.8</v>
      </c>
      <c r="N37" s="12">
        <v>4.5999999999999996</v>
      </c>
      <c r="O37" s="12">
        <v>4</v>
      </c>
      <c r="P37" s="9"/>
      <c r="S37" s="12"/>
      <c r="T37" s="12"/>
    </row>
    <row r="38" spans="1:20" ht="12.65" customHeight="1" x14ac:dyDescent="0.35">
      <c r="A38" s="108"/>
      <c r="B38" s="60" t="s">
        <v>23</v>
      </c>
      <c r="C38" s="58" t="s">
        <v>51</v>
      </c>
      <c r="D38" s="12">
        <v>5.0999999999999996</v>
      </c>
      <c r="E38" s="12">
        <v>4.7</v>
      </c>
      <c r="F38" s="12">
        <v>4.2</v>
      </c>
      <c r="G38" s="12">
        <v>4</v>
      </c>
      <c r="H38" s="12">
        <v>3.5</v>
      </c>
      <c r="I38" s="12"/>
      <c r="J38" s="12"/>
      <c r="K38" s="12">
        <v>5.5</v>
      </c>
      <c r="L38" s="12">
        <v>5</v>
      </c>
      <c r="M38" s="12">
        <v>4.5</v>
      </c>
      <c r="N38" s="12">
        <v>4.0999999999999996</v>
      </c>
      <c r="O38" s="12">
        <v>3.9</v>
      </c>
      <c r="P38" s="9"/>
      <c r="S38" s="12"/>
      <c r="T38" s="12"/>
    </row>
    <row r="39" spans="1:20" ht="12.65" customHeight="1" x14ac:dyDescent="0.35">
      <c r="A39" s="108"/>
      <c r="B39" s="60" t="s">
        <v>24</v>
      </c>
      <c r="C39" s="58" t="s">
        <v>52</v>
      </c>
      <c r="D39" s="12">
        <v>23.6</v>
      </c>
      <c r="E39" s="12">
        <v>21.4</v>
      </c>
      <c r="F39" s="12">
        <v>19</v>
      </c>
      <c r="G39" s="12">
        <v>17</v>
      </c>
      <c r="H39" s="12">
        <v>16</v>
      </c>
      <c r="I39" s="12"/>
      <c r="J39" s="12"/>
      <c r="K39" s="12">
        <v>20.8</v>
      </c>
      <c r="L39" s="12">
        <v>18.100000000000001</v>
      </c>
      <c r="M39" s="12">
        <v>15.7</v>
      </c>
      <c r="N39" s="12">
        <v>13.7</v>
      </c>
      <c r="O39" s="12">
        <v>12.5</v>
      </c>
      <c r="P39" s="9"/>
      <c r="S39" s="12"/>
      <c r="T39" s="12"/>
    </row>
    <row r="40" spans="1:20" ht="12.65" customHeight="1" x14ac:dyDescent="0.35">
      <c r="A40" s="108"/>
      <c r="B40" s="60" t="s">
        <v>25</v>
      </c>
      <c r="C40" s="58" t="s">
        <v>53</v>
      </c>
      <c r="D40" s="12">
        <v>7.3</v>
      </c>
      <c r="E40" s="12">
        <v>6.6</v>
      </c>
      <c r="F40" s="12">
        <v>6.4</v>
      </c>
      <c r="G40" s="12" t="s">
        <v>243</v>
      </c>
      <c r="H40" s="12">
        <v>7</v>
      </c>
      <c r="I40" s="12"/>
      <c r="J40" s="12"/>
      <c r="K40" s="12">
        <v>7.6</v>
      </c>
      <c r="L40" s="12">
        <v>7.4</v>
      </c>
      <c r="M40" s="12">
        <v>7</v>
      </c>
      <c r="N40" s="12" t="s">
        <v>244</v>
      </c>
      <c r="O40" s="12">
        <v>6.7</v>
      </c>
      <c r="P40" s="9"/>
    </row>
    <row r="41" spans="1:20" ht="12" customHeight="1" x14ac:dyDescent="0.35">
      <c r="A41" s="108"/>
      <c r="B41" s="60" t="s">
        <v>26</v>
      </c>
      <c r="C41" s="58" t="s">
        <v>54</v>
      </c>
      <c r="D41" s="12">
        <v>12.7</v>
      </c>
      <c r="E41" s="12">
        <v>12.8</v>
      </c>
      <c r="F41" s="12">
        <v>12.4</v>
      </c>
      <c r="G41" s="12">
        <v>11.8</v>
      </c>
      <c r="H41" s="12">
        <v>11.1</v>
      </c>
      <c r="I41" s="12"/>
      <c r="J41" s="12"/>
      <c r="K41" s="12">
        <v>11.4</v>
      </c>
      <c r="L41" s="12">
        <v>10.9</v>
      </c>
      <c r="M41" s="12">
        <v>10.4</v>
      </c>
      <c r="N41" s="12">
        <v>9.8000000000000007</v>
      </c>
      <c r="O41" s="12">
        <v>9.1</v>
      </c>
      <c r="P41" s="9"/>
    </row>
    <row r="42" spans="1:20" ht="12" customHeight="1" x14ac:dyDescent="0.35">
      <c r="A42" s="108"/>
      <c r="B42" s="275" t="s">
        <v>261</v>
      </c>
      <c r="C42" s="275"/>
      <c r="D42" s="17"/>
      <c r="E42" s="17"/>
      <c r="F42" s="17"/>
      <c r="G42" s="17"/>
      <c r="H42" s="17"/>
      <c r="I42" s="18"/>
      <c r="J42" s="18"/>
      <c r="K42" s="17"/>
      <c r="L42" s="17"/>
      <c r="M42" s="17"/>
      <c r="N42" s="17"/>
      <c r="O42" s="17"/>
      <c r="P42" s="272" t="s">
        <v>262</v>
      </c>
      <c r="Q42" s="272"/>
    </row>
    <row r="43" spans="1:20" ht="43.5" customHeight="1" x14ac:dyDescent="0.35">
      <c r="A43" s="108"/>
      <c r="B43" s="49" t="s">
        <v>191</v>
      </c>
      <c r="D43" s="123"/>
      <c r="E43" s="123"/>
      <c r="F43" s="123"/>
      <c r="G43" s="123"/>
      <c r="H43" s="123"/>
      <c r="I43" s="123"/>
      <c r="K43" s="2"/>
      <c r="L43" s="2"/>
      <c r="M43" s="2"/>
      <c r="N43" s="270" t="s">
        <v>192</v>
      </c>
      <c r="O43" s="270"/>
      <c r="P43" s="270"/>
      <c r="Q43" s="270"/>
    </row>
    <row r="45" spans="1:20" ht="15" customHeight="1" x14ac:dyDescent="0.35">
      <c r="B45" s="53"/>
    </row>
    <row r="47" spans="1:20" ht="15" customHeight="1" x14ac:dyDescent="0.35">
      <c r="D47" s="42"/>
    </row>
    <row r="48" spans="1:20" ht="15" customHeight="1" x14ac:dyDescent="0.35">
      <c r="L48" s="142"/>
    </row>
  </sheetData>
  <mergeCells count="9">
    <mergeCell ref="P42:Q42"/>
    <mergeCell ref="N43:Q43"/>
    <mergeCell ref="K7:N8"/>
    <mergeCell ref="K3:N4"/>
    <mergeCell ref="G9:H9"/>
    <mergeCell ref="B7:I8"/>
    <mergeCell ref="O3:O4"/>
    <mergeCell ref="B42:C42"/>
    <mergeCell ref="B3:C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9" max="41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P47"/>
  <sheetViews>
    <sheetView view="pageBreakPreview" topLeftCell="G1" zoomScale="80" zoomScaleNormal="80" zoomScaleSheetLayoutView="80" workbookViewId="0">
      <selection activeCell="B45" sqref="B45:B48"/>
    </sheetView>
  </sheetViews>
  <sheetFormatPr defaultColWidth="7.54296875" defaultRowHeight="15" customHeight="1" x14ac:dyDescent="0.35"/>
  <cols>
    <col min="1" max="1" width="1.6328125" style="107" customWidth="1"/>
    <col min="2" max="2" width="50.6328125" style="107" customWidth="1"/>
    <col min="3" max="7" width="9.36328125" style="107" customWidth="1"/>
    <col min="8" max="9" width="13.36328125" style="107" customWidth="1"/>
    <col min="10" max="14" width="9.36328125" style="107" customWidth="1"/>
    <col min="15" max="15" width="50.6328125" style="107" customWidth="1"/>
    <col min="16" max="16" width="1.6328125" style="107" customWidth="1"/>
    <col min="17" max="16384" width="7.54296875" style="107"/>
  </cols>
  <sheetData>
    <row r="1" spans="1:16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</row>
    <row r="2" spans="1:16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</row>
    <row r="3" spans="1:16" ht="15" customHeight="1" x14ac:dyDescent="0.35">
      <c r="A3" s="209"/>
      <c r="B3" s="263" t="s">
        <v>111</v>
      </c>
      <c r="C3" s="211"/>
      <c r="D3" s="211"/>
      <c r="E3" s="211"/>
      <c r="F3" s="211"/>
      <c r="G3" s="214"/>
      <c r="H3" s="214"/>
      <c r="I3" s="214"/>
      <c r="J3" s="263" t="s">
        <v>112</v>
      </c>
      <c r="K3" s="263"/>
      <c r="L3" s="263"/>
      <c r="M3" s="209"/>
      <c r="N3" s="209"/>
      <c r="P3" s="217"/>
    </row>
    <row r="4" spans="1:16" ht="15" customHeight="1" x14ac:dyDescent="0.35">
      <c r="A4" s="209"/>
      <c r="B4" s="263"/>
      <c r="C4" s="211"/>
      <c r="D4" s="211"/>
      <c r="E4" s="211"/>
      <c r="F4" s="211"/>
      <c r="G4" s="214"/>
      <c r="H4" s="214"/>
      <c r="I4" s="214"/>
      <c r="J4" s="263"/>
      <c r="K4" s="263"/>
      <c r="L4" s="263"/>
      <c r="M4" s="209"/>
      <c r="N4" s="209"/>
      <c r="P4" s="217"/>
    </row>
    <row r="5" spans="1:16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</row>
    <row r="6" spans="1:16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ht="15" customHeight="1" x14ac:dyDescent="0.35">
      <c r="A7" s="108"/>
      <c r="B7" s="261" t="s">
        <v>55</v>
      </c>
      <c r="C7" s="261"/>
      <c r="D7" s="261"/>
      <c r="E7" s="261"/>
      <c r="F7" s="261"/>
      <c r="G7" s="261"/>
      <c r="H7" s="261"/>
      <c r="J7" s="264" t="s">
        <v>56</v>
      </c>
      <c r="K7" s="264"/>
      <c r="L7" s="264"/>
      <c r="M7" s="264"/>
      <c r="N7" s="146"/>
      <c r="O7" s="146"/>
    </row>
    <row r="8" spans="1:16" ht="15" customHeight="1" x14ac:dyDescent="0.35">
      <c r="A8" s="108"/>
      <c r="B8" s="261"/>
      <c r="C8" s="261"/>
      <c r="D8" s="261"/>
      <c r="E8" s="261"/>
      <c r="F8" s="261"/>
      <c r="G8" s="261"/>
      <c r="H8" s="261"/>
      <c r="I8" s="146"/>
      <c r="J8" s="261"/>
      <c r="K8" s="261"/>
      <c r="L8" s="261"/>
      <c r="M8" s="261"/>
      <c r="N8" s="146"/>
      <c r="O8" s="146"/>
    </row>
    <row r="9" spans="1:16" ht="12.9" customHeight="1" x14ac:dyDescent="0.35">
      <c r="A9" s="108"/>
      <c r="B9" s="109"/>
      <c r="G9" s="79" t="s">
        <v>66</v>
      </c>
      <c r="H9" s="123"/>
      <c r="I9" s="123"/>
      <c r="O9" s="79" t="s">
        <v>67</v>
      </c>
    </row>
    <row r="10" spans="1:16" ht="12.9" customHeight="1" x14ac:dyDescent="0.35">
      <c r="A10" s="108"/>
      <c r="B10" s="109"/>
      <c r="C10" s="111">
        <v>2015</v>
      </c>
      <c r="D10" s="111">
        <v>2016</v>
      </c>
      <c r="E10" s="111">
        <v>2017</v>
      </c>
      <c r="F10" s="111">
        <v>2018</v>
      </c>
      <c r="G10" s="111">
        <v>2019</v>
      </c>
      <c r="H10" s="112"/>
      <c r="I10" s="112"/>
      <c r="J10" s="111">
        <v>2015</v>
      </c>
      <c r="K10" s="111">
        <v>2016</v>
      </c>
      <c r="L10" s="111">
        <v>2017</v>
      </c>
      <c r="M10" s="111">
        <v>2018</v>
      </c>
      <c r="N10" s="111">
        <v>2019</v>
      </c>
    </row>
    <row r="11" spans="1:16" ht="14.5" x14ac:dyDescent="0.35">
      <c r="A11" s="108"/>
      <c r="B11" s="122" t="s">
        <v>288</v>
      </c>
      <c r="H11" s="9"/>
      <c r="I11" s="9"/>
      <c r="J11" s="10"/>
      <c r="O11" s="122" t="s">
        <v>289</v>
      </c>
      <c r="P11" s="122"/>
    </row>
    <row r="12" spans="1:16" ht="12.65" customHeight="1" x14ac:dyDescent="0.35">
      <c r="A12" s="108"/>
      <c r="B12" s="60" t="s">
        <v>100</v>
      </c>
      <c r="C12" s="11">
        <v>4.5</v>
      </c>
      <c r="D12" s="11">
        <v>4</v>
      </c>
      <c r="E12" s="11">
        <v>3.5</v>
      </c>
      <c r="F12" s="11">
        <v>3</v>
      </c>
      <c r="G12" s="11">
        <v>2.6</v>
      </c>
      <c r="H12" s="11"/>
      <c r="I12" s="11"/>
      <c r="J12" s="11">
        <v>4.5</v>
      </c>
      <c r="K12" s="11">
        <v>3.9</v>
      </c>
      <c r="L12" s="11">
        <v>3.3</v>
      </c>
      <c r="M12" s="11">
        <v>2.8</v>
      </c>
      <c r="N12" s="11">
        <v>2.4</v>
      </c>
      <c r="O12" s="13" t="s">
        <v>101</v>
      </c>
      <c r="P12" s="179"/>
    </row>
    <row r="13" spans="1:16" ht="12.65" customHeight="1" x14ac:dyDescent="0.35">
      <c r="A13" s="108"/>
      <c r="B13" s="60" t="s">
        <v>2</v>
      </c>
      <c r="C13" s="11">
        <v>3.9</v>
      </c>
      <c r="D13" s="11">
        <v>3.8</v>
      </c>
      <c r="E13" s="101" t="s">
        <v>193</v>
      </c>
      <c r="F13" s="101">
        <v>2.6</v>
      </c>
      <c r="G13" s="101">
        <v>2.1</v>
      </c>
      <c r="H13" s="11"/>
      <c r="I13" s="11"/>
      <c r="J13" s="11">
        <v>4.8</v>
      </c>
      <c r="K13" s="11">
        <v>4.2</v>
      </c>
      <c r="L13" s="101" t="s">
        <v>194</v>
      </c>
      <c r="M13" s="101">
        <v>3.2</v>
      </c>
      <c r="N13" s="101">
        <v>2.6</v>
      </c>
      <c r="O13" s="13" t="s">
        <v>30</v>
      </c>
      <c r="P13" s="179"/>
    </row>
    <row r="14" spans="1:16" ht="12.65" customHeight="1" x14ac:dyDescent="0.35">
      <c r="A14" s="108"/>
      <c r="B14" s="60" t="s">
        <v>3</v>
      </c>
      <c r="C14" s="11">
        <v>5</v>
      </c>
      <c r="D14" s="11">
        <v>4.0999999999999996</v>
      </c>
      <c r="E14" s="11">
        <v>3.2</v>
      </c>
      <c r="F14" s="11">
        <v>2.6</v>
      </c>
      <c r="G14" s="11">
        <v>2.2000000000000002</v>
      </c>
      <c r="H14" s="11"/>
      <c r="I14" s="11"/>
      <c r="J14" s="11">
        <v>6.1</v>
      </c>
      <c r="K14" s="11">
        <v>4.8</v>
      </c>
      <c r="L14" s="11">
        <v>3.6</v>
      </c>
      <c r="M14" s="11">
        <v>3.4</v>
      </c>
      <c r="N14" s="11">
        <v>2.6</v>
      </c>
      <c r="O14" s="13" t="s">
        <v>31</v>
      </c>
      <c r="P14" s="179"/>
    </row>
    <row r="15" spans="1:16" ht="12.65" customHeight="1" x14ac:dyDescent="0.35">
      <c r="A15" s="108"/>
      <c r="B15" s="60" t="s">
        <v>4</v>
      </c>
      <c r="C15" s="11">
        <v>6.2</v>
      </c>
      <c r="D15" s="11">
        <v>5.0999999999999996</v>
      </c>
      <c r="E15" s="11">
        <v>4</v>
      </c>
      <c r="F15" s="11">
        <v>2.8</v>
      </c>
      <c r="G15" s="11">
        <v>2.2999999999999998</v>
      </c>
      <c r="H15" s="11"/>
      <c r="I15" s="11"/>
      <c r="J15" s="11">
        <v>7.4</v>
      </c>
      <c r="K15" s="11">
        <v>6.4</v>
      </c>
      <c r="L15" s="11">
        <v>5</v>
      </c>
      <c r="M15" s="11">
        <v>2.6</v>
      </c>
      <c r="N15" s="11">
        <v>1.8</v>
      </c>
      <c r="O15" s="13" t="s">
        <v>32</v>
      </c>
      <c r="P15" s="179"/>
    </row>
    <row r="16" spans="1:16" ht="12.65" customHeight="1" x14ac:dyDescent="0.35">
      <c r="A16" s="108"/>
      <c r="B16" s="60" t="s">
        <v>57</v>
      </c>
      <c r="C16" s="11">
        <v>2.9</v>
      </c>
      <c r="D16" s="11">
        <v>2</v>
      </c>
      <c r="E16" s="11">
        <v>1.3</v>
      </c>
      <c r="F16" s="11">
        <v>0.8</v>
      </c>
      <c r="G16" s="11">
        <v>0.7</v>
      </c>
      <c r="H16" s="81"/>
      <c r="I16" s="11"/>
      <c r="J16" s="11">
        <v>2</v>
      </c>
      <c r="K16" s="11">
        <v>1.4</v>
      </c>
      <c r="L16" s="11">
        <v>0.8</v>
      </c>
      <c r="M16" s="11">
        <v>0.6</v>
      </c>
      <c r="N16" s="11">
        <v>0.6</v>
      </c>
      <c r="O16" s="13" t="s">
        <v>33</v>
      </c>
      <c r="P16" s="179"/>
    </row>
    <row r="17" spans="1:16" ht="12.65" customHeight="1" x14ac:dyDescent="0.35">
      <c r="A17" s="108"/>
      <c r="B17" s="60" t="s">
        <v>5</v>
      </c>
      <c r="C17" s="11">
        <v>1.6</v>
      </c>
      <c r="D17" s="101" t="s">
        <v>245</v>
      </c>
      <c r="E17" s="101" t="s">
        <v>245</v>
      </c>
      <c r="F17" s="101">
        <v>1.1000000000000001</v>
      </c>
      <c r="G17" s="101">
        <v>0.9</v>
      </c>
      <c r="H17" s="11"/>
      <c r="I17" s="11"/>
      <c r="J17" s="11">
        <v>1.6</v>
      </c>
      <c r="K17" s="101" t="s">
        <v>245</v>
      </c>
      <c r="L17" s="101" t="s">
        <v>245</v>
      </c>
      <c r="M17" s="40">
        <v>0.9</v>
      </c>
      <c r="N17" s="40">
        <v>0.8</v>
      </c>
      <c r="O17" s="13" t="s">
        <v>34</v>
      </c>
      <c r="P17" s="179"/>
    </row>
    <row r="18" spans="1:16" ht="12.65" customHeight="1" x14ac:dyDescent="0.35">
      <c r="A18" s="108"/>
      <c r="B18" s="60" t="s">
        <v>6</v>
      </c>
      <c r="C18" s="11">
        <v>2.2000000000000002</v>
      </c>
      <c r="D18" s="11">
        <v>1.8</v>
      </c>
      <c r="E18" s="11">
        <v>1.6</v>
      </c>
      <c r="F18" s="11">
        <v>1.2</v>
      </c>
      <c r="G18" s="11">
        <v>0.8</v>
      </c>
      <c r="H18" s="11"/>
      <c r="I18" s="11"/>
      <c r="J18" s="11">
        <v>2.5</v>
      </c>
      <c r="K18" s="11">
        <v>2.4</v>
      </c>
      <c r="L18" s="11">
        <v>2.2000000000000002</v>
      </c>
      <c r="M18" s="11">
        <v>1.5</v>
      </c>
      <c r="N18" s="11">
        <v>1</v>
      </c>
      <c r="O18" s="13" t="s">
        <v>35</v>
      </c>
      <c r="P18" s="179"/>
    </row>
    <row r="19" spans="1:16" ht="12.65" customHeight="1" x14ac:dyDescent="0.35">
      <c r="A19" s="108"/>
      <c r="B19" s="60" t="s">
        <v>7</v>
      </c>
      <c r="C19" s="11">
        <v>1.8</v>
      </c>
      <c r="D19" s="11">
        <v>2</v>
      </c>
      <c r="E19" s="11">
        <v>1.8</v>
      </c>
      <c r="F19" s="11">
        <v>1.4</v>
      </c>
      <c r="G19" s="11">
        <v>1</v>
      </c>
      <c r="H19" s="11"/>
      <c r="I19" s="11"/>
      <c r="J19" s="11">
        <v>2.7</v>
      </c>
      <c r="K19" s="11">
        <v>2.5</v>
      </c>
      <c r="L19" s="11">
        <v>2.4</v>
      </c>
      <c r="M19" s="11">
        <v>1.8</v>
      </c>
      <c r="N19" s="11">
        <v>1.4</v>
      </c>
      <c r="O19" s="13" t="s">
        <v>36</v>
      </c>
      <c r="P19" s="179"/>
    </row>
    <row r="20" spans="1:16" ht="12.65" customHeight="1" x14ac:dyDescent="0.35">
      <c r="A20" s="108"/>
      <c r="B20" s="60" t="s">
        <v>8</v>
      </c>
      <c r="C20" s="11">
        <v>4.3</v>
      </c>
      <c r="D20" s="11">
        <v>4.3</v>
      </c>
      <c r="E20" s="11">
        <v>4.0999999999999996</v>
      </c>
      <c r="F20" s="11">
        <v>3.7</v>
      </c>
      <c r="G20" s="11">
        <v>3.3</v>
      </c>
      <c r="H20" s="11"/>
      <c r="I20" s="11"/>
      <c r="J20" s="11">
        <v>4.8</v>
      </c>
      <c r="K20" s="11">
        <v>4.8</v>
      </c>
      <c r="L20" s="11">
        <v>4.4000000000000004</v>
      </c>
      <c r="M20" s="11">
        <v>3.8</v>
      </c>
      <c r="N20" s="11">
        <v>3.5</v>
      </c>
      <c r="O20" s="13" t="s">
        <v>37</v>
      </c>
      <c r="P20" s="179"/>
    </row>
    <row r="21" spans="1:16" ht="12.65" customHeight="1" x14ac:dyDescent="0.35">
      <c r="A21" s="108"/>
      <c r="B21" s="60" t="s">
        <v>9</v>
      </c>
      <c r="C21" s="11">
        <v>21.2</v>
      </c>
      <c r="D21" s="11">
        <v>20.5</v>
      </c>
      <c r="E21" s="11">
        <v>19.399999999999999</v>
      </c>
      <c r="F21" s="11">
        <v>17.5</v>
      </c>
      <c r="G21" s="11">
        <v>15.4</v>
      </c>
      <c r="H21" s="11"/>
      <c r="I21" s="11"/>
      <c r="J21" s="11">
        <v>15.8</v>
      </c>
      <c r="K21" s="11">
        <v>14.1</v>
      </c>
      <c r="L21" s="11">
        <v>12.6</v>
      </c>
      <c r="M21" s="11">
        <v>10.5</v>
      </c>
      <c r="N21" s="11">
        <v>9.6</v>
      </c>
      <c r="O21" s="13" t="s">
        <v>38</v>
      </c>
      <c r="P21" s="179"/>
    </row>
    <row r="22" spans="1:16" ht="12.65" customHeight="1" x14ac:dyDescent="0.35">
      <c r="A22" s="108"/>
      <c r="B22" s="60" t="s">
        <v>10</v>
      </c>
      <c r="C22" s="11">
        <v>2.9</v>
      </c>
      <c r="D22" s="11">
        <v>2.7</v>
      </c>
      <c r="E22" s="11">
        <v>2.1</v>
      </c>
      <c r="F22" s="11">
        <v>1.5</v>
      </c>
      <c r="G22" s="11">
        <v>1</v>
      </c>
      <c r="H22" s="11"/>
      <c r="I22" s="11"/>
      <c r="J22" s="11">
        <v>3</v>
      </c>
      <c r="K22" s="11">
        <v>2.4</v>
      </c>
      <c r="L22" s="11">
        <v>1.8</v>
      </c>
      <c r="M22" s="11">
        <v>1.3</v>
      </c>
      <c r="N22" s="11">
        <v>1</v>
      </c>
      <c r="O22" s="13" t="s">
        <v>39</v>
      </c>
      <c r="P22" s="179"/>
    </row>
    <row r="23" spans="1:16" ht="12.65" customHeight="1" x14ac:dyDescent="0.35">
      <c r="A23" s="108"/>
      <c r="B23" s="60" t="s">
        <v>96</v>
      </c>
      <c r="C23" s="11">
        <v>10.4</v>
      </c>
      <c r="D23" s="11">
        <v>6.5</v>
      </c>
      <c r="E23" s="11">
        <v>4.5</v>
      </c>
      <c r="F23" s="11">
        <v>3.8</v>
      </c>
      <c r="G23" s="11">
        <v>2.4</v>
      </c>
      <c r="H23" s="11"/>
      <c r="I23" s="11"/>
      <c r="J23" s="11">
        <v>10.1</v>
      </c>
      <c r="K23" s="11">
        <v>6.8</v>
      </c>
      <c r="L23" s="11">
        <v>4.7</v>
      </c>
      <c r="M23" s="11">
        <v>3.1</v>
      </c>
      <c r="N23" s="11">
        <v>2.2999999999999998</v>
      </c>
      <c r="O23" s="13" t="s">
        <v>97</v>
      </c>
      <c r="P23" s="179"/>
    </row>
    <row r="24" spans="1:16" ht="12.65" customHeight="1" x14ac:dyDescent="0.35">
      <c r="A24" s="108"/>
      <c r="B24" s="60" t="s">
        <v>11</v>
      </c>
      <c r="C24" s="11">
        <v>4</v>
      </c>
      <c r="D24" s="11">
        <v>3.2</v>
      </c>
      <c r="E24" s="11">
        <v>2.5</v>
      </c>
      <c r="F24" s="11">
        <v>1.8</v>
      </c>
      <c r="G24" s="11">
        <v>1.2</v>
      </c>
      <c r="H24" s="11"/>
      <c r="I24" s="11"/>
      <c r="J24" s="11">
        <v>6.4</v>
      </c>
      <c r="K24" s="11">
        <v>5.0999999999999996</v>
      </c>
      <c r="L24" s="11">
        <v>3.5</v>
      </c>
      <c r="M24" s="11">
        <v>2.2999999999999998</v>
      </c>
      <c r="N24" s="11">
        <v>1.9</v>
      </c>
      <c r="O24" s="13" t="s">
        <v>40</v>
      </c>
      <c r="P24" s="179"/>
    </row>
    <row r="25" spans="1:16" ht="12.65" customHeight="1" x14ac:dyDescent="0.35">
      <c r="A25" s="108"/>
      <c r="B25" s="60" t="s">
        <v>12</v>
      </c>
      <c r="C25" s="11">
        <v>3.4</v>
      </c>
      <c r="D25" s="11">
        <v>2.6</v>
      </c>
      <c r="E25" s="11">
        <v>2.1</v>
      </c>
      <c r="F25" s="11">
        <v>1.7</v>
      </c>
      <c r="G25" s="11">
        <v>1.8</v>
      </c>
      <c r="H25" s="11"/>
      <c r="I25" s="11"/>
      <c r="J25" s="11">
        <v>4.4000000000000004</v>
      </c>
      <c r="K25" s="11">
        <v>3.4</v>
      </c>
      <c r="L25" s="11">
        <v>3.2</v>
      </c>
      <c r="M25" s="11">
        <v>2.2999999999999998</v>
      </c>
      <c r="N25" s="11">
        <v>2</v>
      </c>
      <c r="O25" s="13" t="s">
        <v>42</v>
      </c>
      <c r="P25" s="179"/>
    </row>
    <row r="26" spans="1:16" ht="12.65" customHeight="1" x14ac:dyDescent="0.35">
      <c r="A26" s="108"/>
      <c r="B26" s="60" t="s">
        <v>13</v>
      </c>
      <c r="C26" s="11">
        <v>3.6</v>
      </c>
      <c r="D26" s="11">
        <v>3.1</v>
      </c>
      <c r="E26" s="11">
        <v>2.7</v>
      </c>
      <c r="F26" s="11">
        <v>2.4</v>
      </c>
      <c r="G26" s="11">
        <v>1.9</v>
      </c>
      <c r="H26" s="11"/>
      <c r="I26" s="11"/>
      <c r="J26" s="11">
        <v>5.4</v>
      </c>
      <c r="K26" s="11">
        <v>4.9000000000000004</v>
      </c>
      <c r="L26" s="11">
        <v>3.9</v>
      </c>
      <c r="M26" s="11">
        <v>3.8</v>
      </c>
      <c r="N26" s="11">
        <v>2.9</v>
      </c>
      <c r="O26" s="13" t="s">
        <v>41</v>
      </c>
      <c r="P26" s="179"/>
    </row>
    <row r="27" spans="1:16" ht="12.65" customHeight="1" x14ac:dyDescent="0.35">
      <c r="A27" s="108"/>
      <c r="B27" s="60" t="s">
        <v>14</v>
      </c>
      <c r="C27" s="101" t="s">
        <v>142</v>
      </c>
      <c r="D27" s="11">
        <v>2.1</v>
      </c>
      <c r="E27" s="11">
        <v>1.9</v>
      </c>
      <c r="F27" s="11">
        <v>1.5</v>
      </c>
      <c r="G27" s="11">
        <v>1.3</v>
      </c>
      <c r="H27" s="11"/>
      <c r="I27" s="11"/>
      <c r="J27" s="101" t="s">
        <v>142</v>
      </c>
      <c r="K27" s="11">
        <v>2.2000000000000002</v>
      </c>
      <c r="L27" s="11">
        <v>2.2999999999999998</v>
      </c>
      <c r="M27" s="11">
        <v>1.3</v>
      </c>
      <c r="N27" s="11">
        <v>1.3</v>
      </c>
      <c r="O27" s="13" t="s">
        <v>43</v>
      </c>
      <c r="P27" s="179"/>
    </row>
    <row r="28" spans="1:16" ht="12.65" customHeight="1" x14ac:dyDescent="0.35">
      <c r="A28" s="108"/>
      <c r="B28" s="60" t="s">
        <v>15</v>
      </c>
      <c r="C28" s="11">
        <v>3.1</v>
      </c>
      <c r="D28" s="11">
        <v>2.4</v>
      </c>
      <c r="E28" s="11">
        <v>1.8</v>
      </c>
      <c r="F28" s="11">
        <v>1.5</v>
      </c>
      <c r="G28" s="11">
        <v>1.1000000000000001</v>
      </c>
      <c r="H28" s="11"/>
      <c r="I28" s="11"/>
      <c r="J28" s="11">
        <v>3.1</v>
      </c>
      <c r="K28" s="11">
        <v>2.2999999999999998</v>
      </c>
      <c r="L28" s="11">
        <v>1.5</v>
      </c>
      <c r="M28" s="11">
        <v>1.4</v>
      </c>
      <c r="N28" s="11">
        <v>1.1000000000000001</v>
      </c>
      <c r="O28" s="13" t="s">
        <v>44</v>
      </c>
      <c r="P28" s="179"/>
    </row>
    <row r="29" spans="1:16" ht="12.65" customHeight="1" x14ac:dyDescent="0.35">
      <c r="A29" s="108"/>
      <c r="B29" s="60" t="s">
        <v>16</v>
      </c>
      <c r="C29" s="11">
        <v>1.9</v>
      </c>
      <c r="D29" s="11">
        <v>2.2999999999999998</v>
      </c>
      <c r="E29" s="11">
        <v>2.2000000000000002</v>
      </c>
      <c r="F29" s="11">
        <v>1.3</v>
      </c>
      <c r="G29" s="11">
        <v>0.8</v>
      </c>
      <c r="H29" s="11"/>
      <c r="I29" s="11"/>
      <c r="J29" s="11">
        <v>3.2</v>
      </c>
      <c r="K29" s="11">
        <v>2.4</v>
      </c>
      <c r="L29" s="11">
        <v>1.9</v>
      </c>
      <c r="M29" s="11">
        <v>2.1</v>
      </c>
      <c r="N29" s="11">
        <v>1.4</v>
      </c>
      <c r="O29" s="13" t="s">
        <v>16</v>
      </c>
      <c r="P29" s="179"/>
    </row>
    <row r="30" spans="1:16" ht="12.65" customHeight="1" x14ac:dyDescent="0.35">
      <c r="A30" s="108"/>
      <c r="B30" s="60" t="s">
        <v>17</v>
      </c>
      <c r="C30" s="11">
        <v>1.7</v>
      </c>
      <c r="D30" s="11">
        <v>1.4</v>
      </c>
      <c r="E30" s="11">
        <v>1.3</v>
      </c>
      <c r="F30" s="11">
        <v>1.1000000000000001</v>
      </c>
      <c r="G30" s="11">
        <v>1</v>
      </c>
      <c r="H30" s="11"/>
      <c r="I30" s="11"/>
      <c r="J30" s="11">
        <v>2.2999999999999998</v>
      </c>
      <c r="K30" s="11">
        <v>1.9</v>
      </c>
      <c r="L30" s="11">
        <v>1.8</v>
      </c>
      <c r="M30" s="11">
        <v>1.6</v>
      </c>
      <c r="N30" s="11">
        <v>1.4</v>
      </c>
      <c r="O30" s="14" t="s">
        <v>45</v>
      </c>
      <c r="P30" s="179"/>
    </row>
    <row r="31" spans="1:16" ht="12.65" customHeight="1" x14ac:dyDescent="0.35">
      <c r="A31" s="108"/>
      <c r="B31" s="60" t="s">
        <v>18</v>
      </c>
      <c r="C31" s="11">
        <v>3</v>
      </c>
      <c r="D31" s="11">
        <v>2.1</v>
      </c>
      <c r="E31" s="11">
        <v>1.5</v>
      </c>
      <c r="F31" s="11">
        <v>1</v>
      </c>
      <c r="G31" s="11">
        <v>0.7</v>
      </c>
      <c r="H31" s="11"/>
      <c r="I31" s="11"/>
      <c r="J31" s="11">
        <v>2.9</v>
      </c>
      <c r="K31" s="11">
        <v>2.2000000000000002</v>
      </c>
      <c r="L31" s="11">
        <v>1.6</v>
      </c>
      <c r="M31" s="11">
        <v>1</v>
      </c>
      <c r="N31" s="11">
        <v>0.7</v>
      </c>
      <c r="O31" s="13" t="s">
        <v>46</v>
      </c>
      <c r="P31" s="179"/>
    </row>
    <row r="32" spans="1:16" ht="12.65" customHeight="1" x14ac:dyDescent="0.35">
      <c r="A32" s="108"/>
      <c r="B32" s="60" t="s">
        <v>19</v>
      </c>
      <c r="C32" s="11">
        <v>7.2</v>
      </c>
      <c r="D32" s="11">
        <v>6</v>
      </c>
      <c r="E32" s="11">
        <v>4.7</v>
      </c>
      <c r="F32" s="11">
        <v>3.2</v>
      </c>
      <c r="G32" s="11">
        <v>3</v>
      </c>
      <c r="H32" s="11"/>
      <c r="I32" s="11"/>
      <c r="J32" s="11">
        <v>7.3</v>
      </c>
      <c r="K32" s="11">
        <v>6.4</v>
      </c>
      <c r="L32" s="11">
        <v>4.3</v>
      </c>
      <c r="M32" s="11">
        <v>3</v>
      </c>
      <c r="N32" s="11">
        <v>2.6</v>
      </c>
      <c r="O32" s="13" t="s">
        <v>47</v>
      </c>
      <c r="P32" s="179"/>
    </row>
    <row r="33" spans="1:16" ht="12.65" customHeight="1" x14ac:dyDescent="0.35">
      <c r="A33" s="108"/>
      <c r="B33" s="60" t="s">
        <v>20</v>
      </c>
      <c r="C33" s="11">
        <v>1.4</v>
      </c>
      <c r="D33" s="11">
        <v>1.7</v>
      </c>
      <c r="E33" s="11">
        <v>1.7</v>
      </c>
      <c r="F33" s="11">
        <v>1.3</v>
      </c>
      <c r="G33" s="11">
        <v>1</v>
      </c>
      <c r="H33" s="11"/>
      <c r="I33" s="11"/>
      <c r="J33" s="11">
        <v>1.9</v>
      </c>
      <c r="K33" s="11">
        <v>2.2000000000000002</v>
      </c>
      <c r="L33" s="11">
        <v>2</v>
      </c>
      <c r="M33" s="11">
        <v>1.5</v>
      </c>
      <c r="N33" s="11">
        <v>1.2</v>
      </c>
      <c r="O33" s="13" t="s">
        <v>48</v>
      </c>
      <c r="P33" s="180"/>
    </row>
    <row r="34" spans="1:16" ht="12.65" customHeight="1" x14ac:dyDescent="0.35">
      <c r="A34" s="108"/>
      <c r="B34" s="60" t="s">
        <v>21</v>
      </c>
      <c r="C34" s="11">
        <v>2.6</v>
      </c>
      <c r="D34" s="11">
        <v>2.5</v>
      </c>
      <c r="E34" s="11">
        <v>1.5</v>
      </c>
      <c r="F34" s="11">
        <v>1.3</v>
      </c>
      <c r="G34" s="11">
        <v>1.4</v>
      </c>
      <c r="H34" s="11"/>
      <c r="I34" s="11"/>
      <c r="J34" s="11">
        <v>3.3</v>
      </c>
      <c r="K34" s="11">
        <v>3.3</v>
      </c>
      <c r="L34" s="11">
        <v>2.4</v>
      </c>
      <c r="M34" s="11">
        <v>2.2000000000000002</v>
      </c>
      <c r="N34" s="11">
        <v>1.9</v>
      </c>
      <c r="O34" s="13" t="s">
        <v>49</v>
      </c>
      <c r="P34" s="180"/>
    </row>
    <row r="35" spans="1:16" ht="12.65" customHeight="1" x14ac:dyDescent="0.35">
      <c r="A35" s="108"/>
      <c r="B35" s="117" t="s">
        <v>75</v>
      </c>
      <c r="C35" s="181">
        <v>8.3000000000000007</v>
      </c>
      <c r="D35" s="181">
        <v>6.2</v>
      </c>
      <c r="E35" s="181">
        <v>4.9000000000000004</v>
      </c>
      <c r="F35" s="181">
        <v>4.0999999999999996</v>
      </c>
      <c r="G35" s="181">
        <v>3.3</v>
      </c>
      <c r="H35" s="182"/>
      <c r="I35" s="182"/>
      <c r="J35" s="181">
        <v>6.9</v>
      </c>
      <c r="K35" s="181">
        <v>5.5</v>
      </c>
      <c r="L35" s="181">
        <v>5.2</v>
      </c>
      <c r="M35" s="181">
        <v>4</v>
      </c>
      <c r="N35" s="181">
        <v>3.4</v>
      </c>
      <c r="O35" s="126" t="s">
        <v>74</v>
      </c>
      <c r="P35" s="179"/>
    </row>
    <row r="36" spans="1:16" ht="12.65" customHeight="1" x14ac:dyDescent="0.35">
      <c r="A36" s="108"/>
      <c r="B36" s="60" t="s">
        <v>22</v>
      </c>
      <c r="C36" s="11">
        <v>5.4</v>
      </c>
      <c r="D36" s="11">
        <v>4.5</v>
      </c>
      <c r="E36" s="11">
        <v>3.2</v>
      </c>
      <c r="F36" s="11">
        <v>2.4</v>
      </c>
      <c r="G36" s="11">
        <v>2.1</v>
      </c>
      <c r="H36" s="11"/>
      <c r="I36" s="11"/>
      <c r="J36" s="11">
        <v>4.0999999999999996</v>
      </c>
      <c r="K36" s="11">
        <v>4.0999999999999996</v>
      </c>
      <c r="L36" s="11">
        <v>3.1</v>
      </c>
      <c r="M36" s="11">
        <v>2</v>
      </c>
      <c r="N36" s="11">
        <v>1.8</v>
      </c>
      <c r="O36" s="13" t="s">
        <v>50</v>
      </c>
      <c r="P36" s="179"/>
    </row>
    <row r="37" spans="1:16" ht="12.65" customHeight="1" x14ac:dyDescent="0.35">
      <c r="A37" s="108"/>
      <c r="B37" s="60" t="s">
        <v>23</v>
      </c>
      <c r="C37" s="11">
        <v>1.4</v>
      </c>
      <c r="D37" s="11">
        <v>1.1000000000000001</v>
      </c>
      <c r="E37" s="11">
        <v>1</v>
      </c>
      <c r="F37" s="11">
        <v>0.9</v>
      </c>
      <c r="G37" s="11">
        <v>0.8</v>
      </c>
      <c r="H37" s="11"/>
      <c r="I37" s="11"/>
      <c r="J37" s="11">
        <v>1.9</v>
      </c>
      <c r="K37" s="11">
        <v>1.5</v>
      </c>
      <c r="L37" s="11">
        <v>1.3</v>
      </c>
      <c r="M37" s="11">
        <v>1.2</v>
      </c>
      <c r="N37" s="11">
        <v>1.1000000000000001</v>
      </c>
      <c r="O37" s="13" t="s">
        <v>51</v>
      </c>
      <c r="P37" s="179"/>
    </row>
    <row r="38" spans="1:16" ht="12.65" customHeight="1" x14ac:dyDescent="0.35">
      <c r="A38" s="108"/>
      <c r="B38" s="60" t="s">
        <v>24</v>
      </c>
      <c r="C38" s="11">
        <v>12.4</v>
      </c>
      <c r="D38" s="11">
        <v>10.8</v>
      </c>
      <c r="E38" s="11">
        <v>8.8000000000000007</v>
      </c>
      <c r="F38" s="11">
        <v>7.4</v>
      </c>
      <c r="G38" s="11">
        <v>6.5</v>
      </c>
      <c r="H38" s="11"/>
      <c r="I38" s="11"/>
      <c r="J38" s="11">
        <v>10.5</v>
      </c>
      <c r="K38" s="11">
        <v>8.4</v>
      </c>
      <c r="L38" s="11">
        <v>6.7</v>
      </c>
      <c r="M38" s="11">
        <v>5.4</v>
      </c>
      <c r="N38" s="11">
        <v>4.4000000000000004</v>
      </c>
      <c r="O38" s="13" t="s">
        <v>52</v>
      </c>
      <c r="P38" s="179"/>
    </row>
    <row r="39" spans="1:16" ht="12.65" customHeight="1" x14ac:dyDescent="0.35">
      <c r="A39" s="108"/>
      <c r="B39" s="60" t="s">
        <v>25</v>
      </c>
      <c r="C39" s="11">
        <v>1.2</v>
      </c>
      <c r="D39" s="11">
        <v>1.1000000000000001</v>
      </c>
      <c r="E39" s="11">
        <v>1</v>
      </c>
      <c r="F39" s="101" t="s">
        <v>246</v>
      </c>
      <c r="G39" s="11">
        <v>0.8</v>
      </c>
      <c r="H39" s="11"/>
      <c r="I39" s="11"/>
      <c r="J39" s="11">
        <v>1.7</v>
      </c>
      <c r="K39" s="11">
        <v>1.4</v>
      </c>
      <c r="L39" s="11">
        <v>1.4</v>
      </c>
      <c r="M39" s="101" t="s">
        <v>141</v>
      </c>
      <c r="N39" s="11">
        <v>1</v>
      </c>
      <c r="O39" s="13" t="s">
        <v>53</v>
      </c>
      <c r="P39" s="179"/>
    </row>
    <row r="40" spans="1:16" ht="12.65" customHeight="1" x14ac:dyDescent="0.35">
      <c r="A40" s="108"/>
      <c r="B40" s="60" t="s">
        <v>26</v>
      </c>
      <c r="C40" s="11">
        <v>7.4</v>
      </c>
      <c r="D40" s="11">
        <v>7.4</v>
      </c>
      <c r="E40" s="11">
        <v>7.1</v>
      </c>
      <c r="F40" s="11">
        <v>6.9</v>
      </c>
      <c r="G40" s="11">
        <v>6.2</v>
      </c>
      <c r="H40" s="11"/>
      <c r="I40" s="11"/>
      <c r="J40" s="11">
        <v>6.6</v>
      </c>
      <c r="K40" s="11">
        <v>6.2</v>
      </c>
      <c r="L40" s="11">
        <v>6.1</v>
      </c>
      <c r="M40" s="11">
        <v>5.6</v>
      </c>
      <c r="N40" s="11">
        <v>5.0999999999999996</v>
      </c>
      <c r="O40" s="13" t="s">
        <v>54</v>
      </c>
      <c r="P40" s="179"/>
    </row>
    <row r="41" spans="1:16" ht="12.75" customHeight="1" x14ac:dyDescent="0.35">
      <c r="A41" s="108"/>
      <c r="B41" s="275" t="s">
        <v>247</v>
      </c>
      <c r="C41" s="275"/>
      <c r="D41" s="17"/>
      <c r="E41" s="17"/>
      <c r="F41" s="17"/>
      <c r="G41" s="17"/>
      <c r="H41" s="18"/>
      <c r="I41" s="18"/>
      <c r="J41" s="17"/>
      <c r="K41" s="17"/>
      <c r="L41" s="17"/>
      <c r="M41" s="17"/>
      <c r="N41" s="17"/>
      <c r="O41" s="49" t="s">
        <v>248</v>
      </c>
    </row>
    <row r="42" spans="1:16" ht="12.75" customHeight="1" x14ac:dyDescent="0.35">
      <c r="B42" s="74" t="s">
        <v>107</v>
      </c>
      <c r="O42" s="74" t="s">
        <v>109</v>
      </c>
    </row>
    <row r="43" spans="1:16" ht="43.5" customHeight="1" x14ac:dyDescent="0.35">
      <c r="A43" s="108"/>
      <c r="B43" s="98" t="s">
        <v>106</v>
      </c>
      <c r="C43" s="123"/>
      <c r="D43" s="123"/>
      <c r="E43" s="123"/>
      <c r="F43" s="123"/>
      <c r="G43" s="183"/>
      <c r="H43" s="123"/>
      <c r="J43" s="67"/>
      <c r="K43" s="67"/>
      <c r="L43" s="67"/>
      <c r="M43" s="67"/>
      <c r="N43" s="67"/>
      <c r="O43" s="67" t="s">
        <v>108</v>
      </c>
    </row>
    <row r="45" spans="1:16" ht="15" customHeight="1" x14ac:dyDescent="0.35">
      <c r="B45" s="184"/>
    </row>
    <row r="47" spans="1:16" ht="15" customHeight="1" x14ac:dyDescent="0.35">
      <c r="C47" s="42"/>
    </row>
  </sheetData>
  <mergeCells count="5">
    <mergeCell ref="B41:C41"/>
    <mergeCell ref="B3:B4"/>
    <mergeCell ref="B7:H8"/>
    <mergeCell ref="J3:L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40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A46"/>
  </sheetPr>
  <dimension ref="A1:U46"/>
  <sheetViews>
    <sheetView view="pageBreakPreview" topLeftCell="A4" zoomScale="80" zoomScaleNormal="80" zoomScaleSheetLayoutView="80" zoomScalePageLayoutView="70" workbookViewId="0">
      <selection activeCell="I14" sqref="I14"/>
    </sheetView>
  </sheetViews>
  <sheetFormatPr defaultRowHeight="15" customHeight="1" x14ac:dyDescent="0.35"/>
  <cols>
    <col min="1" max="1" width="1.6328125" style="107" customWidth="1"/>
    <col min="2" max="3" width="25.6328125" style="107" customWidth="1"/>
    <col min="4" max="8" width="9.36328125" style="107" customWidth="1"/>
    <col min="9" max="9" width="13.453125" style="107" customWidth="1"/>
    <col min="10" max="10" width="13.36328125" style="107" customWidth="1"/>
    <col min="11" max="15" width="9.36328125" style="107" customWidth="1"/>
    <col min="16" max="16" width="50.6328125" style="107" customWidth="1"/>
    <col min="17" max="17" width="1.6328125" style="107" customWidth="1"/>
    <col min="18" max="16384" width="8.7265625" style="107"/>
  </cols>
  <sheetData>
    <row r="1" spans="1:21" ht="15" customHeight="1" x14ac:dyDescent="0.35">
      <c r="A1" s="209"/>
      <c r="B1" s="210"/>
      <c r="C1" s="211"/>
      <c r="D1" s="211"/>
      <c r="E1" s="211"/>
      <c r="F1" s="211"/>
      <c r="G1" s="209"/>
      <c r="H1" s="211"/>
      <c r="I1" s="211"/>
      <c r="J1" s="211"/>
      <c r="K1" s="212"/>
      <c r="L1" s="211"/>
      <c r="M1" s="209"/>
      <c r="N1" s="209"/>
      <c r="O1" s="210"/>
      <c r="P1" s="211"/>
      <c r="Q1" s="211"/>
    </row>
    <row r="2" spans="1:21" ht="15" customHeight="1" x14ac:dyDescent="0.35">
      <c r="A2" s="209"/>
      <c r="B2" s="210"/>
      <c r="C2" s="211"/>
      <c r="D2" s="211"/>
      <c r="E2" s="211"/>
      <c r="F2" s="211"/>
      <c r="G2" s="209"/>
      <c r="H2" s="211"/>
      <c r="I2" s="211"/>
      <c r="J2" s="211"/>
      <c r="K2" s="212"/>
      <c r="L2" s="211"/>
      <c r="M2" s="209"/>
      <c r="N2" s="209"/>
      <c r="O2" s="210"/>
      <c r="P2" s="211"/>
      <c r="Q2" s="211"/>
    </row>
    <row r="3" spans="1:21" ht="15" customHeight="1" x14ac:dyDescent="0.35">
      <c r="A3" s="209"/>
      <c r="B3" s="263" t="s">
        <v>111</v>
      </c>
      <c r="C3" s="263"/>
      <c r="D3" s="211"/>
      <c r="E3" s="211"/>
      <c r="F3" s="211"/>
      <c r="G3" s="214"/>
      <c r="H3" s="214"/>
      <c r="I3" s="214"/>
      <c r="J3" s="214"/>
      <c r="K3" s="263" t="s">
        <v>112</v>
      </c>
      <c r="L3" s="263"/>
      <c r="M3" s="263"/>
      <c r="N3" s="263"/>
      <c r="O3" s="274"/>
      <c r="Q3" s="217"/>
    </row>
    <row r="4" spans="1:21" ht="15" customHeight="1" x14ac:dyDescent="0.35">
      <c r="A4" s="209"/>
      <c r="B4" s="263"/>
      <c r="C4" s="263"/>
      <c r="D4" s="211"/>
      <c r="E4" s="211"/>
      <c r="F4" s="211"/>
      <c r="G4" s="214"/>
      <c r="H4" s="214"/>
      <c r="I4" s="214"/>
      <c r="J4" s="214"/>
      <c r="K4" s="263"/>
      <c r="L4" s="263"/>
      <c r="M4" s="263"/>
      <c r="N4" s="263"/>
      <c r="O4" s="274"/>
      <c r="Q4" s="217"/>
    </row>
    <row r="5" spans="1:21" ht="15" customHeight="1" thickBot="1" x14ac:dyDescent="0.4">
      <c r="A5" s="209"/>
      <c r="B5" s="215"/>
      <c r="C5" s="215"/>
      <c r="D5" s="215"/>
      <c r="E5" s="215"/>
      <c r="F5" s="211"/>
      <c r="G5" s="209"/>
      <c r="H5" s="215"/>
      <c r="I5" s="215"/>
      <c r="J5" s="215"/>
      <c r="K5" s="216"/>
      <c r="L5" s="211"/>
      <c r="M5" s="209"/>
      <c r="N5" s="209"/>
      <c r="O5" s="215"/>
      <c r="P5" s="215"/>
      <c r="Q5" s="215"/>
    </row>
    <row r="6" spans="1:21" ht="3.75" customHeight="1" thickBot="1" x14ac:dyDescent="0.4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21" ht="15" customHeight="1" x14ac:dyDescent="0.35">
      <c r="A7" s="108"/>
      <c r="B7" s="261" t="s">
        <v>93</v>
      </c>
      <c r="C7" s="261"/>
      <c r="D7" s="261"/>
      <c r="E7" s="261"/>
      <c r="F7" s="261"/>
      <c r="G7" s="261"/>
      <c r="H7" s="261"/>
      <c r="I7" s="261"/>
      <c r="K7" s="264" t="s">
        <v>90</v>
      </c>
      <c r="L7" s="264"/>
      <c r="M7" s="264"/>
      <c r="N7" s="146"/>
      <c r="O7" s="146"/>
      <c r="P7" s="146"/>
    </row>
    <row r="8" spans="1:21" ht="15" customHeight="1" x14ac:dyDescent="0.35">
      <c r="A8" s="108"/>
      <c r="B8" s="261"/>
      <c r="C8" s="261"/>
      <c r="D8" s="261"/>
      <c r="E8" s="261"/>
      <c r="F8" s="261"/>
      <c r="G8" s="261"/>
      <c r="H8" s="261"/>
      <c r="I8" s="261"/>
      <c r="J8" s="146"/>
      <c r="K8" s="261"/>
      <c r="L8" s="261"/>
      <c r="M8" s="261"/>
      <c r="N8" s="146"/>
      <c r="O8" s="146"/>
      <c r="P8" s="146"/>
    </row>
    <row r="9" spans="1:21" ht="12.9" customHeight="1" x14ac:dyDescent="0.35">
      <c r="A9" s="108"/>
      <c r="B9" s="108"/>
      <c r="C9" s="109"/>
      <c r="H9" s="104"/>
      <c r="I9" s="3"/>
      <c r="J9" s="3"/>
      <c r="K9" s="104"/>
      <c r="L9" s="3"/>
      <c r="M9" s="3"/>
      <c r="N9" s="3"/>
    </row>
    <row r="10" spans="1:21" ht="12.9" customHeight="1" x14ac:dyDescent="0.35">
      <c r="A10" s="108"/>
      <c r="B10" s="108"/>
      <c r="C10" s="109"/>
      <c r="D10" s="121">
        <v>2015</v>
      </c>
      <c r="E10" s="121">
        <v>2016</v>
      </c>
      <c r="F10" s="121">
        <v>2017</v>
      </c>
      <c r="G10" s="121">
        <v>2018</v>
      </c>
      <c r="H10" s="121">
        <v>2019</v>
      </c>
      <c r="I10" s="112"/>
      <c r="J10" s="112"/>
      <c r="K10" s="121">
        <v>2015</v>
      </c>
      <c r="L10" s="121">
        <v>2016</v>
      </c>
      <c r="M10" s="121">
        <v>2017</v>
      </c>
      <c r="N10" s="121">
        <v>2018</v>
      </c>
      <c r="O10" s="121">
        <v>2019</v>
      </c>
      <c r="R10" s="21"/>
      <c r="S10" s="21"/>
      <c r="T10" s="21"/>
      <c r="U10" s="21"/>
    </row>
    <row r="11" spans="1:21" ht="14.15" customHeight="1" x14ac:dyDescent="0.35">
      <c r="A11" s="108"/>
      <c r="B11" s="174" t="s">
        <v>287</v>
      </c>
      <c r="C11" s="175" t="s">
        <v>117</v>
      </c>
      <c r="I11" s="4"/>
      <c r="J11" s="4"/>
      <c r="P11" s="123"/>
      <c r="S11" s="45"/>
      <c r="T11" s="21"/>
      <c r="U11" s="44"/>
    </row>
    <row r="12" spans="1:21" ht="13.5" customHeight="1" x14ac:dyDescent="0.35">
      <c r="A12" s="108"/>
      <c r="B12" s="13" t="s">
        <v>98</v>
      </c>
      <c r="C12" s="55" t="s">
        <v>99</v>
      </c>
      <c r="D12" s="77">
        <v>17.7</v>
      </c>
      <c r="E12" s="77">
        <v>17.899999999999999</v>
      </c>
      <c r="F12" s="77">
        <v>17.600000000000001</v>
      </c>
      <c r="G12" s="77">
        <v>17.8</v>
      </c>
      <c r="H12" s="77" t="s">
        <v>269</v>
      </c>
      <c r="I12" s="33"/>
      <c r="J12" s="176"/>
      <c r="K12" s="77">
        <v>16.899999999999999</v>
      </c>
      <c r="L12" s="77">
        <v>16.600000000000001</v>
      </c>
      <c r="M12" s="77">
        <v>16.3</v>
      </c>
      <c r="N12" s="77">
        <v>16.3</v>
      </c>
      <c r="O12" s="77" t="s">
        <v>268</v>
      </c>
      <c r="R12" s="101"/>
      <c r="S12" s="46"/>
      <c r="T12" s="21"/>
      <c r="U12" s="45"/>
    </row>
    <row r="13" spans="1:21" ht="12.65" customHeight="1" x14ac:dyDescent="0.35">
      <c r="A13" s="108"/>
      <c r="B13" s="13" t="s">
        <v>2</v>
      </c>
      <c r="C13" s="55" t="s">
        <v>30</v>
      </c>
      <c r="D13" s="12">
        <v>15.6</v>
      </c>
      <c r="E13" s="12">
        <v>16.600000000000001</v>
      </c>
      <c r="F13" s="12">
        <v>17</v>
      </c>
      <c r="G13" s="12">
        <v>17.100000000000001</v>
      </c>
      <c r="H13" s="12" t="s">
        <v>267</v>
      </c>
      <c r="I13" s="33"/>
      <c r="J13" s="176"/>
      <c r="K13" s="12">
        <v>14.1</v>
      </c>
      <c r="L13" s="12">
        <v>14.5</v>
      </c>
      <c r="M13" s="12">
        <v>14.8</v>
      </c>
      <c r="N13" s="12">
        <v>15.6</v>
      </c>
      <c r="O13" s="12" t="s">
        <v>270</v>
      </c>
      <c r="P13" s="13"/>
      <c r="R13" s="101"/>
      <c r="S13" s="46"/>
      <c r="T13" s="21"/>
      <c r="U13" s="45"/>
    </row>
    <row r="14" spans="1:21" ht="12" customHeight="1" x14ac:dyDescent="0.35">
      <c r="A14" s="108"/>
      <c r="B14" s="13" t="s">
        <v>3</v>
      </c>
      <c r="C14" s="55" t="s">
        <v>31</v>
      </c>
      <c r="D14" s="12">
        <v>23.8</v>
      </c>
      <c r="E14" s="12" t="s">
        <v>143</v>
      </c>
      <c r="F14" s="12">
        <v>24.9</v>
      </c>
      <c r="G14" s="12">
        <v>23.4</v>
      </c>
      <c r="H14" s="12">
        <v>24.3</v>
      </c>
      <c r="I14" s="33"/>
      <c r="J14" s="176"/>
      <c r="K14" s="12">
        <v>20</v>
      </c>
      <c r="L14" s="12" t="s">
        <v>146</v>
      </c>
      <c r="M14" s="12">
        <v>21.8</v>
      </c>
      <c r="N14" s="12">
        <v>20.399999999999999</v>
      </c>
      <c r="O14" s="12">
        <v>20.9</v>
      </c>
      <c r="P14" s="13"/>
      <c r="R14" s="101"/>
      <c r="S14" s="46"/>
      <c r="T14" s="21"/>
      <c r="U14" s="45"/>
    </row>
    <row r="15" spans="1:21" ht="12" customHeight="1" x14ac:dyDescent="0.35">
      <c r="A15" s="108"/>
      <c r="B15" s="13" t="s">
        <v>4</v>
      </c>
      <c r="C15" s="55" t="s">
        <v>32</v>
      </c>
      <c r="D15" s="12">
        <v>17.2</v>
      </c>
      <c r="E15" s="12">
        <v>17.2</v>
      </c>
      <c r="F15" s="12">
        <v>16.8</v>
      </c>
      <c r="G15" s="12">
        <v>15.9</v>
      </c>
      <c r="H15" s="12">
        <v>15.5</v>
      </c>
      <c r="I15" s="33"/>
      <c r="J15" s="176"/>
      <c r="K15" s="12">
        <v>15.3</v>
      </c>
      <c r="L15" s="12">
        <v>15</v>
      </c>
      <c r="M15" s="12">
        <v>14.6</v>
      </c>
      <c r="N15" s="12">
        <v>14.8</v>
      </c>
      <c r="O15" s="12">
        <v>13.9</v>
      </c>
      <c r="P15" s="13"/>
      <c r="R15" s="101"/>
      <c r="S15" s="46"/>
      <c r="T15" s="21"/>
      <c r="U15" s="45"/>
    </row>
    <row r="16" spans="1:21" ht="12" customHeight="1" x14ac:dyDescent="0.35">
      <c r="A16" s="108"/>
      <c r="B16" s="13" t="s">
        <v>57</v>
      </c>
      <c r="C16" s="55" t="s">
        <v>33</v>
      </c>
      <c r="D16" s="12">
        <v>11</v>
      </c>
      <c r="E16" s="12">
        <v>10.8</v>
      </c>
      <c r="F16" s="12">
        <v>10.7</v>
      </c>
      <c r="G16" s="12">
        <v>11.4</v>
      </c>
      <c r="H16" s="12">
        <v>12.1</v>
      </c>
      <c r="I16" s="33"/>
      <c r="J16" s="176"/>
      <c r="K16" s="12">
        <v>8.5</v>
      </c>
      <c r="L16" s="12">
        <v>8.5</v>
      </c>
      <c r="M16" s="12">
        <v>7.6</v>
      </c>
      <c r="N16" s="12">
        <v>7.8</v>
      </c>
      <c r="O16" s="12">
        <v>8.1</v>
      </c>
      <c r="P16" s="13"/>
      <c r="R16" s="101"/>
      <c r="S16" s="46"/>
      <c r="T16" s="21"/>
      <c r="U16" s="45"/>
    </row>
    <row r="17" spans="1:21" ht="12" customHeight="1" x14ac:dyDescent="0.35">
      <c r="A17" s="108"/>
      <c r="B17" s="13" t="s">
        <v>5</v>
      </c>
      <c r="C17" s="55" t="s">
        <v>34</v>
      </c>
      <c r="D17" s="12">
        <v>11.9</v>
      </c>
      <c r="E17" s="12">
        <v>11.9</v>
      </c>
      <c r="F17" s="12">
        <v>11.7</v>
      </c>
      <c r="G17" s="12">
        <v>12.8</v>
      </c>
      <c r="H17" s="12">
        <v>12.5</v>
      </c>
      <c r="I17" s="33"/>
      <c r="J17" s="176"/>
      <c r="K17" s="12">
        <v>12.5</v>
      </c>
      <c r="L17" s="12">
        <v>12</v>
      </c>
      <c r="M17" s="12">
        <v>13</v>
      </c>
      <c r="N17" s="12">
        <v>12.6</v>
      </c>
      <c r="O17" s="12">
        <v>12.5</v>
      </c>
      <c r="P17" s="13"/>
      <c r="R17" s="101"/>
      <c r="S17" s="46"/>
      <c r="T17" s="21"/>
      <c r="U17" s="45"/>
    </row>
    <row r="18" spans="1:21" ht="12" customHeight="1" x14ac:dyDescent="0.35">
      <c r="A18" s="108"/>
      <c r="B18" s="13" t="s">
        <v>6</v>
      </c>
      <c r="C18" s="55" t="s">
        <v>35</v>
      </c>
      <c r="D18" s="12">
        <v>23.3</v>
      </c>
      <c r="E18" s="12">
        <v>24</v>
      </c>
      <c r="F18" s="12">
        <v>23.3</v>
      </c>
      <c r="G18" s="12">
        <v>24.2</v>
      </c>
      <c r="H18" s="12">
        <v>23.7</v>
      </c>
      <c r="I18" s="33"/>
      <c r="J18" s="176"/>
      <c r="K18" s="12">
        <v>19.600000000000001</v>
      </c>
      <c r="L18" s="12">
        <v>19.2</v>
      </c>
      <c r="M18" s="12">
        <v>18.399999999999999</v>
      </c>
      <c r="N18" s="12">
        <v>19.3</v>
      </c>
      <c r="O18" s="12">
        <v>19.3</v>
      </c>
      <c r="P18" s="13"/>
      <c r="R18" s="101"/>
      <c r="S18" s="46"/>
      <c r="T18" s="21"/>
      <c r="U18" s="45"/>
    </row>
    <row r="19" spans="1:21" ht="12" customHeight="1" x14ac:dyDescent="0.35">
      <c r="A19" s="108"/>
      <c r="B19" s="13" t="s">
        <v>7</v>
      </c>
      <c r="C19" s="55" t="s">
        <v>36</v>
      </c>
      <c r="D19" s="12">
        <v>12.6</v>
      </c>
      <c r="E19" s="12">
        <v>11.6</v>
      </c>
      <c r="F19" s="12">
        <v>11.4</v>
      </c>
      <c r="G19" s="12">
        <v>12.3</v>
      </c>
      <c r="H19" s="12">
        <v>12.1</v>
      </c>
      <c r="I19" s="33"/>
      <c r="J19" s="176"/>
      <c r="K19" s="12">
        <v>12.2</v>
      </c>
      <c r="L19" s="12">
        <v>11.7</v>
      </c>
      <c r="M19" s="12">
        <v>11.5</v>
      </c>
      <c r="N19" s="12">
        <v>11.7</v>
      </c>
      <c r="O19" s="12">
        <v>11.2</v>
      </c>
      <c r="P19" s="13"/>
      <c r="R19" s="101"/>
      <c r="S19" s="46"/>
      <c r="T19" s="21"/>
      <c r="U19" s="45"/>
    </row>
    <row r="20" spans="1:21" ht="12" customHeight="1" x14ac:dyDescent="0.35">
      <c r="A20" s="108"/>
      <c r="B20" s="13" t="s">
        <v>8</v>
      </c>
      <c r="C20" s="55" t="s">
        <v>37</v>
      </c>
      <c r="D20" s="12">
        <v>13.9</v>
      </c>
      <c r="E20" s="12">
        <v>14.4</v>
      </c>
      <c r="F20" s="12">
        <v>13.6</v>
      </c>
      <c r="G20" s="12">
        <v>13.3</v>
      </c>
      <c r="H20" s="12">
        <v>13.9</v>
      </c>
      <c r="I20" s="33"/>
      <c r="J20" s="176"/>
      <c r="K20" s="12">
        <v>13.2</v>
      </c>
      <c r="L20" s="12">
        <v>12.8</v>
      </c>
      <c r="M20" s="12">
        <v>12.8</v>
      </c>
      <c r="N20" s="12">
        <v>13.5</v>
      </c>
      <c r="O20" s="12">
        <v>13.3</v>
      </c>
      <c r="P20" s="13"/>
      <c r="R20" s="101"/>
      <c r="S20" s="46"/>
      <c r="T20" s="21"/>
      <c r="U20" s="45"/>
    </row>
    <row r="21" spans="1:21" ht="12" customHeight="1" x14ac:dyDescent="0.35">
      <c r="A21" s="108"/>
      <c r="B21" s="13" t="s">
        <v>9</v>
      </c>
      <c r="C21" s="55" t="s">
        <v>38</v>
      </c>
      <c r="D21" s="12">
        <v>21.2</v>
      </c>
      <c r="E21" s="12">
        <v>21.2</v>
      </c>
      <c r="F21" s="12">
        <v>20.2</v>
      </c>
      <c r="G21" s="12">
        <v>18.5</v>
      </c>
      <c r="H21" s="12">
        <v>18</v>
      </c>
      <c r="I21" s="33"/>
      <c r="J21" s="176"/>
      <c r="K21" s="12">
        <v>21.5</v>
      </c>
      <c r="L21" s="12">
        <v>21.2</v>
      </c>
      <c r="M21" s="12">
        <v>20.2</v>
      </c>
      <c r="N21" s="12">
        <v>18.5</v>
      </c>
      <c r="O21" s="12">
        <v>17.7</v>
      </c>
      <c r="P21" s="13"/>
      <c r="R21" s="101"/>
      <c r="S21" s="46"/>
      <c r="T21" s="21"/>
      <c r="U21" s="45"/>
    </row>
    <row r="22" spans="1:21" ht="12" customHeight="1" x14ac:dyDescent="0.35">
      <c r="A22" s="108"/>
      <c r="B22" s="13" t="s">
        <v>10</v>
      </c>
      <c r="C22" s="55" t="s">
        <v>39</v>
      </c>
      <c r="D22" s="12">
        <v>11.5</v>
      </c>
      <c r="E22" s="12" t="s">
        <v>144</v>
      </c>
      <c r="F22" s="12">
        <v>13.3</v>
      </c>
      <c r="G22" s="12">
        <v>13.5</v>
      </c>
      <c r="H22" s="12">
        <v>13.2</v>
      </c>
      <c r="I22" s="33"/>
      <c r="J22" s="176"/>
      <c r="K22" s="12">
        <v>11.8</v>
      </c>
      <c r="L22" s="12" t="s">
        <v>147</v>
      </c>
      <c r="M22" s="12">
        <v>13.2</v>
      </c>
      <c r="N22" s="12">
        <v>13</v>
      </c>
      <c r="O22" s="12">
        <v>13.1</v>
      </c>
      <c r="P22" s="13"/>
      <c r="R22" s="101"/>
      <c r="S22" s="46"/>
      <c r="T22" s="21"/>
      <c r="U22" s="45"/>
    </row>
    <row r="23" spans="1:21" ht="12" customHeight="1" x14ac:dyDescent="0.35">
      <c r="A23" s="108"/>
      <c r="B23" s="13" t="s">
        <v>96</v>
      </c>
      <c r="C23" s="55" t="s">
        <v>97</v>
      </c>
      <c r="D23" s="12">
        <v>20.6</v>
      </c>
      <c r="E23" s="12">
        <v>20.399999999999999</v>
      </c>
      <c r="F23" s="12">
        <v>20.9</v>
      </c>
      <c r="G23" s="12">
        <v>20.399999999999999</v>
      </c>
      <c r="H23" s="12">
        <v>19.399999999999999</v>
      </c>
      <c r="I23" s="33"/>
      <c r="J23" s="176"/>
      <c r="K23" s="12">
        <v>19.3</v>
      </c>
      <c r="L23" s="12">
        <v>18.600000000000001</v>
      </c>
      <c r="M23" s="12">
        <v>18.899999999999999</v>
      </c>
      <c r="N23" s="12">
        <v>18.100000000000001</v>
      </c>
      <c r="O23" s="12">
        <v>17.2</v>
      </c>
      <c r="P23" s="13"/>
      <c r="R23" s="101"/>
      <c r="S23" s="46"/>
      <c r="T23" s="21"/>
      <c r="U23" s="45"/>
    </row>
    <row r="24" spans="1:21" ht="12" customHeight="1" x14ac:dyDescent="0.35">
      <c r="A24" s="108"/>
      <c r="B24" s="13" t="s">
        <v>11</v>
      </c>
      <c r="C24" s="55" t="s">
        <v>40</v>
      </c>
      <c r="D24" s="12">
        <v>16.100000000000001</v>
      </c>
      <c r="E24" s="12">
        <v>17.5</v>
      </c>
      <c r="F24" s="12">
        <v>16.5</v>
      </c>
      <c r="G24" s="12">
        <v>16.3</v>
      </c>
      <c r="H24" s="12" t="s">
        <v>1</v>
      </c>
      <c r="I24" s="33"/>
      <c r="J24" s="176"/>
      <c r="K24" s="12">
        <v>16.2</v>
      </c>
      <c r="L24" s="12">
        <v>16.2</v>
      </c>
      <c r="M24" s="12">
        <v>14.7</v>
      </c>
      <c r="N24" s="12">
        <v>13.5</v>
      </c>
      <c r="O24" s="12" t="s">
        <v>1</v>
      </c>
      <c r="P24" s="13"/>
      <c r="R24" s="101"/>
      <c r="S24" s="46"/>
      <c r="T24" s="21"/>
      <c r="U24" s="45"/>
    </row>
    <row r="25" spans="1:21" ht="12" customHeight="1" x14ac:dyDescent="0.35">
      <c r="A25" s="108"/>
      <c r="B25" s="13" t="s">
        <v>12</v>
      </c>
      <c r="C25" s="55" t="s">
        <v>42</v>
      </c>
      <c r="D25" s="12">
        <v>22.5</v>
      </c>
      <c r="E25" s="12">
        <v>23.1</v>
      </c>
      <c r="F25" s="12">
        <v>24.2</v>
      </c>
      <c r="G25" s="12">
        <v>24.9</v>
      </c>
      <c r="H25" s="12">
        <v>22.8</v>
      </c>
      <c r="I25" s="33"/>
      <c r="J25" s="176"/>
      <c r="K25" s="12">
        <v>21.8</v>
      </c>
      <c r="L25" s="12">
        <v>20.399999999999999</v>
      </c>
      <c r="M25" s="12">
        <v>21.4</v>
      </c>
      <c r="N25" s="12">
        <v>20.7</v>
      </c>
      <c r="O25" s="12">
        <v>18</v>
      </c>
      <c r="P25" s="13"/>
      <c r="R25" s="101"/>
      <c r="S25" s="46"/>
      <c r="T25" s="21"/>
      <c r="U25" s="45"/>
    </row>
    <row r="26" spans="1:21" ht="12" customHeight="1" x14ac:dyDescent="0.35">
      <c r="A26" s="108"/>
      <c r="B26" s="13" t="s">
        <v>13</v>
      </c>
      <c r="C26" s="55" t="s">
        <v>41</v>
      </c>
      <c r="D26" s="12">
        <v>24.8</v>
      </c>
      <c r="E26" s="12">
        <v>23.9</v>
      </c>
      <c r="F26" s="12">
        <v>24.6</v>
      </c>
      <c r="G26" s="12">
        <v>25.8</v>
      </c>
      <c r="H26" s="12">
        <v>25.1</v>
      </c>
      <c r="I26" s="33"/>
      <c r="J26" s="176"/>
      <c r="K26" s="12">
        <v>19.7</v>
      </c>
      <c r="L26" s="12">
        <v>19.399999999999999</v>
      </c>
      <c r="M26" s="12">
        <v>19.100000000000001</v>
      </c>
      <c r="N26" s="12">
        <v>20.399999999999999</v>
      </c>
      <c r="O26" s="12">
        <v>20.3</v>
      </c>
      <c r="P26" s="13"/>
      <c r="R26" s="101"/>
      <c r="S26" s="46"/>
      <c r="T26" s="21"/>
      <c r="U26" s="45"/>
    </row>
    <row r="27" spans="1:21" ht="12" customHeight="1" x14ac:dyDescent="0.35">
      <c r="A27" s="108"/>
      <c r="B27" s="13" t="s">
        <v>14</v>
      </c>
      <c r="C27" s="55" t="s">
        <v>43</v>
      </c>
      <c r="D27" s="12">
        <v>15.7</v>
      </c>
      <c r="E27" s="12" t="s">
        <v>271</v>
      </c>
      <c r="F27" s="12">
        <v>17.3</v>
      </c>
      <c r="G27" s="12">
        <v>18</v>
      </c>
      <c r="H27" s="12">
        <v>17.899999999999999</v>
      </c>
      <c r="I27" s="33"/>
      <c r="J27" s="176"/>
      <c r="K27" s="12">
        <v>15</v>
      </c>
      <c r="L27" s="12" t="s">
        <v>267</v>
      </c>
      <c r="M27" s="12">
        <v>15.5</v>
      </c>
      <c r="N27" s="12">
        <v>15.4</v>
      </c>
      <c r="O27" s="12">
        <v>17.2</v>
      </c>
      <c r="P27" s="13"/>
      <c r="R27" s="101"/>
      <c r="S27" s="46"/>
      <c r="T27" s="21"/>
      <c r="U27" s="45"/>
    </row>
    <row r="28" spans="1:21" ht="12" customHeight="1" x14ac:dyDescent="0.35">
      <c r="A28" s="108"/>
      <c r="B28" s="13" t="s">
        <v>15</v>
      </c>
      <c r="C28" s="55" t="s">
        <v>44</v>
      </c>
      <c r="D28" s="12">
        <v>14.4</v>
      </c>
      <c r="E28" s="12">
        <v>14.5</v>
      </c>
      <c r="F28" s="12">
        <v>13.7</v>
      </c>
      <c r="G28" s="12">
        <v>13.6</v>
      </c>
      <c r="H28" s="12">
        <v>12.8</v>
      </c>
      <c r="I28" s="33"/>
      <c r="J28" s="176"/>
      <c r="K28" s="12">
        <v>15.6</v>
      </c>
      <c r="L28" s="12">
        <v>14.4</v>
      </c>
      <c r="M28" s="12">
        <v>13.1</v>
      </c>
      <c r="N28" s="12">
        <v>11.9</v>
      </c>
      <c r="O28" s="12">
        <v>11.7</v>
      </c>
      <c r="P28" s="13"/>
      <c r="R28" s="101"/>
      <c r="S28" s="46"/>
      <c r="T28" s="21"/>
      <c r="U28" s="45"/>
    </row>
    <row r="29" spans="1:21" ht="12" customHeight="1" x14ac:dyDescent="0.35">
      <c r="A29" s="108"/>
      <c r="B29" s="13" t="s">
        <v>16</v>
      </c>
      <c r="C29" s="55" t="s">
        <v>16</v>
      </c>
      <c r="D29" s="12">
        <v>16.899999999999999</v>
      </c>
      <c r="E29" s="12">
        <v>16.5</v>
      </c>
      <c r="F29" s="12">
        <v>17.3</v>
      </c>
      <c r="G29" s="12">
        <v>18.100000000000001</v>
      </c>
      <c r="H29" s="12">
        <v>18.100000000000001</v>
      </c>
      <c r="I29" s="33"/>
      <c r="J29" s="176"/>
      <c r="K29" s="12">
        <v>16.3</v>
      </c>
      <c r="L29" s="12">
        <v>16.5</v>
      </c>
      <c r="M29" s="12">
        <v>16.100000000000001</v>
      </c>
      <c r="N29" s="12">
        <v>15.6</v>
      </c>
      <c r="O29" s="12">
        <v>16.100000000000001</v>
      </c>
      <c r="P29" s="13"/>
      <c r="R29" s="101"/>
      <c r="S29" s="46"/>
      <c r="T29" s="21"/>
      <c r="U29" s="45"/>
    </row>
    <row r="30" spans="1:21" ht="12" customHeight="1" x14ac:dyDescent="0.35">
      <c r="A30" s="108"/>
      <c r="B30" s="13" t="s">
        <v>17</v>
      </c>
      <c r="C30" s="56" t="s">
        <v>45</v>
      </c>
      <c r="D30" s="12">
        <v>17.399999999999999</v>
      </c>
      <c r="E30" s="12">
        <v>17.8</v>
      </c>
      <c r="F30" s="12">
        <v>17.100000000000001</v>
      </c>
      <c r="G30" s="12">
        <v>16.8</v>
      </c>
      <c r="H30" s="12">
        <v>15.7</v>
      </c>
      <c r="I30" s="33"/>
      <c r="J30" s="177"/>
      <c r="K30" s="12">
        <v>15.9</v>
      </c>
      <c r="L30" s="12">
        <v>15.2</v>
      </c>
      <c r="M30" s="12">
        <v>15</v>
      </c>
      <c r="N30" s="12">
        <v>15.2</v>
      </c>
      <c r="O30" s="12">
        <v>13.9</v>
      </c>
      <c r="P30" s="14"/>
      <c r="R30" s="101"/>
      <c r="S30" s="46"/>
      <c r="T30" s="21"/>
      <c r="U30" s="45"/>
    </row>
    <row r="31" spans="1:21" ht="12" customHeight="1" x14ac:dyDescent="0.35">
      <c r="A31" s="108"/>
      <c r="B31" s="13" t="s">
        <v>18</v>
      </c>
      <c r="C31" s="55" t="s">
        <v>46</v>
      </c>
      <c r="D31" s="12">
        <v>17.2</v>
      </c>
      <c r="E31" s="12">
        <v>17.399999999999999</v>
      </c>
      <c r="F31" s="12">
        <v>14.9</v>
      </c>
      <c r="G31" s="12">
        <v>15</v>
      </c>
      <c r="H31" s="12">
        <v>15.8</v>
      </c>
      <c r="I31" s="33"/>
      <c r="J31" s="176"/>
      <c r="K31" s="12">
        <v>18.100000000000001</v>
      </c>
      <c r="L31" s="12">
        <v>17.100000000000001</v>
      </c>
      <c r="M31" s="12">
        <v>15.1</v>
      </c>
      <c r="N31" s="12">
        <v>14.6</v>
      </c>
      <c r="O31" s="12">
        <v>15</v>
      </c>
      <c r="P31" s="13"/>
      <c r="R31" s="101"/>
      <c r="S31" s="46"/>
      <c r="T31" s="21"/>
      <c r="U31" s="45"/>
    </row>
    <row r="32" spans="1:21" ht="12" customHeight="1" x14ac:dyDescent="0.35">
      <c r="A32" s="108"/>
      <c r="B32" s="13" t="s">
        <v>19</v>
      </c>
      <c r="C32" s="55" t="s">
        <v>47</v>
      </c>
      <c r="D32" s="12">
        <v>20.100000000000001</v>
      </c>
      <c r="E32" s="12">
        <v>19.600000000000001</v>
      </c>
      <c r="F32" s="12">
        <v>18.7</v>
      </c>
      <c r="G32" s="12">
        <v>17.899999999999999</v>
      </c>
      <c r="H32" s="12">
        <v>17.8</v>
      </c>
      <c r="I32" s="33"/>
      <c r="J32" s="176"/>
      <c r="K32" s="12">
        <v>18.8</v>
      </c>
      <c r="L32" s="12">
        <v>18.2</v>
      </c>
      <c r="M32" s="12">
        <v>17.8</v>
      </c>
      <c r="N32" s="12">
        <v>16.600000000000001</v>
      </c>
      <c r="O32" s="12">
        <v>16.600000000000001</v>
      </c>
      <c r="P32" s="13"/>
      <c r="R32" s="101"/>
      <c r="S32" s="46"/>
      <c r="T32" s="21"/>
      <c r="U32" s="45"/>
    </row>
    <row r="33" spans="1:21" ht="12" customHeight="1" x14ac:dyDescent="0.35">
      <c r="A33" s="108"/>
      <c r="B33" s="13" t="s">
        <v>20</v>
      </c>
      <c r="C33" s="55" t="s">
        <v>48</v>
      </c>
      <c r="D33" s="12">
        <v>14.3</v>
      </c>
      <c r="E33" s="12">
        <v>14.6</v>
      </c>
      <c r="F33" s="12">
        <v>15.3</v>
      </c>
      <c r="G33" s="12">
        <v>15.2</v>
      </c>
      <c r="H33" s="12">
        <v>14.3</v>
      </c>
      <c r="I33" s="33"/>
      <c r="J33" s="176"/>
      <c r="K33" s="12">
        <v>13.5</v>
      </c>
      <c r="L33" s="12">
        <v>13.5</v>
      </c>
      <c r="M33" s="12">
        <v>13.5</v>
      </c>
      <c r="N33" s="12">
        <v>13.3</v>
      </c>
      <c r="O33" s="12">
        <v>12.3</v>
      </c>
      <c r="P33" s="13"/>
      <c r="Q33" s="43"/>
      <c r="R33" s="101"/>
      <c r="S33" s="46"/>
      <c r="T33" s="21"/>
      <c r="U33" s="45"/>
    </row>
    <row r="34" spans="1:21" ht="12" customHeight="1" x14ac:dyDescent="0.35">
      <c r="A34" s="108"/>
      <c r="B34" s="13" t="s">
        <v>21</v>
      </c>
      <c r="C34" s="55" t="s">
        <v>49</v>
      </c>
      <c r="D34" s="12">
        <v>25.7</v>
      </c>
      <c r="E34" s="12">
        <v>25.7</v>
      </c>
      <c r="F34" s="12">
        <v>24.2</v>
      </c>
      <c r="G34" s="12">
        <v>24.5</v>
      </c>
      <c r="H34" s="12">
        <v>24.9</v>
      </c>
      <c r="I34" s="33"/>
      <c r="J34" s="176"/>
      <c r="K34" s="12">
        <v>25.1</v>
      </c>
      <c r="L34" s="12">
        <v>24.8</v>
      </c>
      <c r="M34" s="12">
        <v>22.9</v>
      </c>
      <c r="N34" s="12">
        <v>22.5</v>
      </c>
      <c r="O34" s="12">
        <v>22.7</v>
      </c>
      <c r="P34" s="13"/>
      <c r="Q34" s="43"/>
      <c r="R34" s="37"/>
      <c r="S34" s="46"/>
      <c r="T34" s="21"/>
      <c r="U34" s="45"/>
    </row>
    <row r="35" spans="1:21" ht="12" customHeight="1" x14ac:dyDescent="0.35">
      <c r="A35" s="108"/>
      <c r="B35" s="126" t="s">
        <v>283</v>
      </c>
      <c r="C35" s="127" t="s">
        <v>74</v>
      </c>
      <c r="D35" s="119">
        <v>12.4</v>
      </c>
      <c r="E35" s="119">
        <v>12.8</v>
      </c>
      <c r="F35" s="119">
        <v>12.3</v>
      </c>
      <c r="G35" s="119">
        <v>12.3</v>
      </c>
      <c r="H35" s="119">
        <v>12.1</v>
      </c>
      <c r="I35" s="120"/>
      <c r="J35" s="124"/>
      <c r="K35" s="119">
        <v>12.1</v>
      </c>
      <c r="L35" s="119">
        <v>12.7</v>
      </c>
      <c r="M35" s="119">
        <v>12.4</v>
      </c>
      <c r="N35" s="119">
        <v>12.2</v>
      </c>
      <c r="O35" s="119">
        <v>11.6</v>
      </c>
      <c r="P35" s="126"/>
      <c r="R35" s="101"/>
      <c r="S35" s="46"/>
      <c r="T35" s="21"/>
      <c r="U35" s="45"/>
    </row>
    <row r="36" spans="1:21" ht="12" customHeight="1" x14ac:dyDescent="0.35">
      <c r="A36" s="108"/>
      <c r="B36" s="13" t="s">
        <v>22</v>
      </c>
      <c r="C36" s="55" t="s">
        <v>50</v>
      </c>
      <c r="D36" s="12">
        <v>15.6</v>
      </c>
      <c r="E36" s="12">
        <v>15.2</v>
      </c>
      <c r="F36" s="12">
        <v>14.5</v>
      </c>
      <c r="G36" s="12">
        <v>14</v>
      </c>
      <c r="H36" s="12">
        <v>13</v>
      </c>
      <c r="I36" s="33"/>
      <c r="J36" s="176"/>
      <c r="K36" s="12">
        <v>13</v>
      </c>
      <c r="L36" s="12">
        <v>12.5</v>
      </c>
      <c r="M36" s="12">
        <v>12</v>
      </c>
      <c r="N36" s="12">
        <v>12.6</v>
      </c>
      <c r="O36" s="12">
        <v>10.9</v>
      </c>
      <c r="P36" s="13"/>
      <c r="R36" s="101"/>
      <c r="S36" s="46"/>
      <c r="T36" s="21"/>
      <c r="U36" s="45"/>
    </row>
    <row r="37" spans="1:21" ht="12" customHeight="1" x14ac:dyDescent="0.35">
      <c r="A37" s="108"/>
      <c r="B37" s="13" t="s">
        <v>23</v>
      </c>
      <c r="C37" s="55" t="s">
        <v>51</v>
      </c>
      <c r="D37" s="12">
        <v>17.2</v>
      </c>
      <c r="E37" s="12">
        <v>16.5</v>
      </c>
      <c r="F37" s="12" t="s">
        <v>195</v>
      </c>
      <c r="G37" s="12">
        <v>19.8</v>
      </c>
      <c r="H37" s="12" t="s">
        <v>1</v>
      </c>
      <c r="I37" s="33"/>
      <c r="J37" s="176"/>
      <c r="K37" s="12">
        <v>16.100000000000001</v>
      </c>
      <c r="L37" s="12">
        <v>15.2</v>
      </c>
      <c r="M37" s="12" t="s">
        <v>196</v>
      </c>
      <c r="N37" s="12">
        <v>17.2</v>
      </c>
      <c r="O37" s="12" t="s">
        <v>1</v>
      </c>
      <c r="P37" s="13"/>
      <c r="R37" s="101"/>
      <c r="S37" s="46"/>
      <c r="T37" s="21"/>
      <c r="U37" s="45"/>
    </row>
    <row r="38" spans="1:21" ht="12" customHeight="1" x14ac:dyDescent="0.35">
      <c r="A38" s="108"/>
      <c r="B38" s="13" t="s">
        <v>24</v>
      </c>
      <c r="C38" s="55" t="s">
        <v>52</v>
      </c>
      <c r="D38" s="12">
        <v>21.8</v>
      </c>
      <c r="E38" s="12">
        <v>22.1</v>
      </c>
      <c r="F38" s="12">
        <v>22.2</v>
      </c>
      <c r="G38" s="12">
        <v>22.2</v>
      </c>
      <c r="H38" s="12">
        <v>21.1</v>
      </c>
      <c r="I38" s="33"/>
      <c r="J38" s="176"/>
      <c r="K38" s="12">
        <v>22.5</v>
      </c>
      <c r="L38" s="12">
        <v>22.6</v>
      </c>
      <c r="M38" s="12">
        <v>21</v>
      </c>
      <c r="N38" s="12">
        <v>20.9</v>
      </c>
      <c r="O38" s="12">
        <v>20.2</v>
      </c>
      <c r="P38" s="13"/>
      <c r="R38" s="101"/>
      <c r="S38" s="46"/>
      <c r="T38" s="21"/>
      <c r="U38" s="45"/>
    </row>
    <row r="39" spans="1:21" ht="12" customHeight="1" x14ac:dyDescent="0.35">
      <c r="A39" s="108"/>
      <c r="B39" s="13" t="s">
        <v>25</v>
      </c>
      <c r="C39" s="55" t="s">
        <v>53</v>
      </c>
      <c r="D39" s="12">
        <v>17.3</v>
      </c>
      <c r="E39" s="12">
        <v>17.3</v>
      </c>
      <c r="F39" s="12">
        <v>16.2</v>
      </c>
      <c r="G39" s="12">
        <v>17.7</v>
      </c>
      <c r="H39" s="12">
        <v>17.8</v>
      </c>
      <c r="I39" s="33"/>
      <c r="J39" s="176"/>
      <c r="K39" s="12">
        <v>15.3</v>
      </c>
      <c r="L39" s="12">
        <v>15.2</v>
      </c>
      <c r="M39" s="12">
        <v>15.4</v>
      </c>
      <c r="N39" s="12">
        <v>15.2</v>
      </c>
      <c r="O39" s="12">
        <v>16.3</v>
      </c>
      <c r="P39" s="13"/>
      <c r="R39" s="101"/>
      <c r="S39" s="46"/>
      <c r="T39" s="21"/>
      <c r="U39" s="45"/>
    </row>
    <row r="40" spans="1:21" ht="12" customHeight="1" x14ac:dyDescent="0.35">
      <c r="A40" s="108"/>
      <c r="B40" s="13" t="s">
        <v>26</v>
      </c>
      <c r="C40" s="55" t="s">
        <v>54</v>
      </c>
      <c r="D40" s="77">
        <v>20.8</v>
      </c>
      <c r="E40" s="12">
        <v>21.4</v>
      </c>
      <c r="F40" s="12">
        <v>21.1</v>
      </c>
      <c r="G40" s="12">
        <v>21.2</v>
      </c>
      <c r="H40" s="12" t="s">
        <v>1</v>
      </c>
      <c r="I40" s="33"/>
      <c r="J40" s="176"/>
      <c r="K40" s="77">
        <v>19</v>
      </c>
      <c r="L40" s="12">
        <v>19.899999999999999</v>
      </c>
      <c r="M40" s="12">
        <v>19.399999999999999</v>
      </c>
      <c r="N40" s="12">
        <v>19.399999999999999</v>
      </c>
      <c r="O40" s="12" t="s">
        <v>1</v>
      </c>
      <c r="P40" s="13"/>
      <c r="S40" s="130"/>
    </row>
    <row r="41" spans="1:21" ht="12.75" customHeight="1" x14ac:dyDescent="0.35">
      <c r="A41" s="108"/>
      <c r="B41" s="2" t="s">
        <v>263</v>
      </c>
      <c r="C41" s="178" t="s">
        <v>264</v>
      </c>
      <c r="D41" s="33"/>
      <c r="E41" s="33"/>
      <c r="F41" s="33"/>
      <c r="G41" s="33"/>
      <c r="H41" s="33"/>
      <c r="I41" s="33"/>
      <c r="J41" s="33"/>
      <c r="K41" s="33"/>
      <c r="L41" s="33"/>
      <c r="N41" s="33"/>
      <c r="O41" s="63"/>
      <c r="P41" s="6"/>
    </row>
    <row r="42" spans="1:21" ht="56.25" customHeight="1" x14ac:dyDescent="0.35">
      <c r="A42" s="108"/>
      <c r="B42" s="51"/>
      <c r="C42" s="9"/>
      <c r="D42" s="16"/>
      <c r="E42" s="16"/>
      <c r="F42" s="16"/>
      <c r="G42" s="16"/>
      <c r="H42" s="16"/>
      <c r="I42" s="16"/>
      <c r="J42" s="276"/>
      <c r="K42" s="276"/>
      <c r="L42" s="276"/>
      <c r="M42" s="276"/>
      <c r="N42" s="276"/>
      <c r="O42" s="276"/>
      <c r="P42" s="276"/>
    </row>
    <row r="44" spans="1:21" ht="15" customHeight="1" x14ac:dyDescent="0.35">
      <c r="P44" s="131"/>
    </row>
    <row r="45" spans="1:21" ht="15" customHeight="1" x14ac:dyDescent="0.35">
      <c r="P45" s="131"/>
    </row>
    <row r="46" spans="1:21" ht="15" customHeight="1" x14ac:dyDescent="0.35">
      <c r="P46" s="132"/>
    </row>
  </sheetData>
  <mergeCells count="6">
    <mergeCell ref="O3:O4"/>
    <mergeCell ref="B7:I8"/>
    <mergeCell ref="J42:P42"/>
    <mergeCell ref="B3:C4"/>
    <mergeCell ref="K3:N4"/>
    <mergeCell ref="K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9" max="4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14</vt:i4>
      </vt:variant>
    </vt:vector>
  </HeadingPairs>
  <TitlesOfParts>
    <vt:vector size="28" baseType="lpstr">
      <vt:lpstr>166-167</vt:lpstr>
      <vt:lpstr>168-169</vt:lpstr>
      <vt:lpstr>170-171</vt:lpstr>
      <vt:lpstr>172-173</vt:lpstr>
      <vt:lpstr>174-175</vt:lpstr>
      <vt:lpstr>176-177</vt:lpstr>
      <vt:lpstr>178-179</vt:lpstr>
      <vt:lpstr>180-181</vt:lpstr>
      <vt:lpstr>182-183</vt:lpstr>
      <vt:lpstr>184-185</vt:lpstr>
      <vt:lpstr>186-187</vt:lpstr>
      <vt:lpstr>188-189</vt:lpstr>
      <vt:lpstr>190-191</vt:lpstr>
      <vt:lpstr>Grafy</vt:lpstr>
      <vt:lpstr>'166-167'!Oblasť_tlače</vt:lpstr>
      <vt:lpstr>'168-169'!Oblasť_tlače</vt:lpstr>
      <vt:lpstr>'170-171'!Oblasť_tlače</vt:lpstr>
      <vt:lpstr>'172-173'!Oblasť_tlače</vt:lpstr>
      <vt:lpstr>'174-175'!Oblasť_tlače</vt:lpstr>
      <vt:lpstr>'176-177'!Oblasť_tlače</vt:lpstr>
      <vt:lpstr>'178-179'!Oblasť_tlače</vt:lpstr>
      <vt:lpstr>'180-181'!Oblasť_tlače</vt:lpstr>
      <vt:lpstr>'182-183'!Oblasť_tlače</vt:lpstr>
      <vt:lpstr>'184-185'!Oblasť_tlače</vt:lpstr>
      <vt:lpstr>'186-187'!Oblasť_tlače</vt:lpstr>
      <vt:lpstr>'188-189'!Oblasť_tlače</vt:lpstr>
      <vt:lpstr>'190-191'!Oblasť_tlače</vt:lpstr>
      <vt:lpstr>Grafy!Oblasť_tlače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2020-10-22T12:55:58Z</cp:lastPrinted>
  <dcterms:created xsi:type="dcterms:W3CDTF">2010-05-03T09:37:56Z</dcterms:created>
  <dcterms:modified xsi:type="dcterms:W3CDTF">2020-10-26T15:03:02Z</dcterms:modified>
</cp:coreProperties>
</file>