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Gender publikácia 2020\Na web\na web v exceli a worde\"/>
    </mc:Choice>
  </mc:AlternateContent>
  <bookViews>
    <workbookView xWindow="430" yWindow="430" windowWidth="19140" windowHeight="8340" activeTab="1"/>
  </bookViews>
  <sheets>
    <sheet name="88-89" sheetId="4" r:id="rId1"/>
    <sheet name="90-91" sheetId="5" r:id="rId2"/>
    <sheet name="92-93" sheetId="6" r:id="rId3"/>
    <sheet name="94-95" sheetId="10" r:id="rId4"/>
    <sheet name="96-97" sheetId="15" r:id="rId5"/>
    <sheet name="98-99" sheetId="12" r:id="rId6"/>
    <sheet name="100-101" sheetId="14" r:id="rId7"/>
    <sheet name="102-103" sheetId="11" r:id="rId8"/>
    <sheet name="104-105" sheetId="13" r:id="rId9"/>
    <sheet name="106-107" sheetId="1" r:id="rId10"/>
    <sheet name="108-109" sheetId="16" r:id="rId11"/>
    <sheet name="110-111" sheetId="2" r:id="rId12"/>
    <sheet name="Grafy" sheetId="17" r:id="rId13"/>
  </sheets>
  <definedNames>
    <definedName name="_xlnm.Print_Area" localSheetId="6">'100-101'!$A$1:$P$35</definedName>
    <definedName name="_xlnm.Print_Area" localSheetId="7">'102-103'!$A$1:$N$35</definedName>
    <definedName name="_xlnm.Print_Area" localSheetId="8">'104-105'!$A$1:$P$33</definedName>
    <definedName name="_xlnm.Print_Area" localSheetId="9">'106-107'!$A$1:$P$36</definedName>
    <definedName name="_xlnm.Print_Area" localSheetId="10">'108-109'!$A$1:$P$36</definedName>
    <definedName name="_xlnm.Print_Area" localSheetId="11">'110-111'!$A$1:$P$38</definedName>
    <definedName name="_xlnm.Print_Area" localSheetId="0">'88-89'!$A$1:$P$36</definedName>
    <definedName name="_xlnm.Print_Area" localSheetId="1">'90-91'!$A$1:$P$35</definedName>
    <definedName name="_xlnm.Print_Area" localSheetId="2">'92-93'!$A$1:$P$25</definedName>
    <definedName name="_xlnm.Print_Area" localSheetId="3">'94-95'!$A$1:$P$34</definedName>
    <definedName name="_xlnm.Print_Area" localSheetId="4">'96-97'!$A$1:$P$19</definedName>
    <definedName name="_xlnm.Print_Area" localSheetId="5">'98-99'!$A$1:$P$29</definedName>
  </definedNames>
  <calcPr calcId="152511"/>
</workbook>
</file>

<file path=xl/calcChain.xml><?xml version="1.0" encoding="utf-8"?>
<calcChain xmlns="http://schemas.openxmlformats.org/spreadsheetml/2006/main">
  <c r="J24" i="11" l="1"/>
  <c r="K24" i="11"/>
  <c r="L24" i="11"/>
  <c r="I24" i="11"/>
  <c r="J23" i="11"/>
  <c r="K23" i="11"/>
  <c r="L23" i="11"/>
  <c r="I23" i="11"/>
  <c r="J22" i="11"/>
  <c r="K22" i="11"/>
  <c r="L22" i="11"/>
  <c r="I22" i="11"/>
  <c r="J21" i="11"/>
  <c r="K21" i="11"/>
  <c r="L21" i="11"/>
  <c r="K32" i="11" l="1"/>
  <c r="J32" i="11"/>
  <c r="I32" i="11"/>
  <c r="K31" i="11"/>
  <c r="J31" i="11"/>
  <c r="I31" i="11"/>
  <c r="K30" i="11"/>
  <c r="J30" i="11"/>
  <c r="I30" i="11"/>
  <c r="K29" i="11"/>
  <c r="J29" i="11"/>
  <c r="I17" i="11"/>
  <c r="I29" i="11" s="1"/>
  <c r="I13" i="11"/>
  <c r="I21" i="11" s="1"/>
  <c r="L32" i="11" l="1"/>
  <c r="L31" i="11"/>
  <c r="L30" i="11"/>
  <c r="L29" i="11"/>
  <c r="L28" i="11"/>
  <c r="L27" i="11"/>
  <c r="L26" i="11"/>
  <c r="L25" i="11"/>
  <c r="K28" i="11" l="1"/>
  <c r="J28" i="11"/>
  <c r="I28" i="11"/>
  <c r="K27" i="11"/>
  <c r="J27" i="11"/>
  <c r="I27" i="11"/>
  <c r="K26" i="11"/>
  <c r="J26" i="11"/>
  <c r="I26" i="11"/>
  <c r="K25" i="11"/>
  <c r="I25" i="11"/>
  <c r="J25" i="11"/>
</calcChain>
</file>

<file path=xl/sharedStrings.xml><?xml version="1.0" encoding="utf-8"?>
<sst xmlns="http://schemas.openxmlformats.org/spreadsheetml/2006/main" count="618" uniqueCount="451">
  <si>
    <t>-</t>
  </si>
  <si>
    <t>v tom vo veku:</t>
  </si>
  <si>
    <t>Hlavná skupina užívanej primárnej drogy</t>
  </si>
  <si>
    <t>Heroin</t>
  </si>
  <si>
    <t>Dôchodkové zabezpečenie a miera rizika chudoby</t>
  </si>
  <si>
    <t>Pracujúci</t>
  </si>
  <si>
    <t>At work</t>
  </si>
  <si>
    <t>Nezamestnaní</t>
  </si>
  <si>
    <t>Unemployed</t>
  </si>
  <si>
    <t>Dôchodcovia</t>
  </si>
  <si>
    <t>Retired</t>
  </si>
  <si>
    <t>Iné neaktívne osoby</t>
  </si>
  <si>
    <t>Domácnosť bez závislých detí</t>
  </si>
  <si>
    <t>Household with no dependent children</t>
  </si>
  <si>
    <t>Domácnosť so závislými deťmi</t>
  </si>
  <si>
    <t>Household with dependent children</t>
  </si>
  <si>
    <t>z toho jeden rodič a najmenej jedno závislé dieťa</t>
  </si>
  <si>
    <t>of which: Single parent with at least one dependent child</t>
  </si>
  <si>
    <t>x</t>
  </si>
  <si>
    <t xml:space="preserve">Počet poberateľov dôchodkov k 31. 12. </t>
  </si>
  <si>
    <t>Dôchodkové zabezpečenie</t>
  </si>
  <si>
    <t>Number of pensions receivers as of Dec. 31</t>
  </si>
  <si>
    <t>of which receiving pension:</t>
  </si>
  <si>
    <t xml:space="preserve">Počet vyplácaných dôchodkov k 31. 12. </t>
  </si>
  <si>
    <t>Pension security</t>
  </si>
  <si>
    <t>Number of pensions paid as of Dec. 31</t>
  </si>
  <si>
    <t>Veľmi dobré</t>
  </si>
  <si>
    <t>Very good</t>
  </si>
  <si>
    <t>Skôr dobré</t>
  </si>
  <si>
    <t>Early good</t>
  </si>
  <si>
    <t>Priemerné</t>
  </si>
  <si>
    <t>Fair</t>
  </si>
  <si>
    <t>Skôr zlé</t>
  </si>
  <si>
    <t>Early bad</t>
  </si>
  <si>
    <t>Veľmi zlé</t>
  </si>
  <si>
    <t>Very bad</t>
  </si>
  <si>
    <t>Výrazne obmedzené</t>
  </si>
  <si>
    <t>Čiastočne obmedzené</t>
  </si>
  <si>
    <t>Limited</t>
  </si>
  <si>
    <t>Neobmedzené</t>
  </si>
  <si>
    <t>Áno</t>
  </si>
  <si>
    <t>Yes</t>
  </si>
  <si>
    <t>Nie</t>
  </si>
  <si>
    <t>No</t>
  </si>
  <si>
    <t>of which at the age:</t>
  </si>
  <si>
    <t>Subjektívne zhodnotenie zdravotného stavu osôb (%)</t>
  </si>
  <si>
    <t>Trpí chronickými chorobami alebo stavmi (%)</t>
  </si>
  <si>
    <t>Strongly limited</t>
  </si>
  <si>
    <t>Not limited</t>
  </si>
  <si>
    <t>Suffer from any chronic illness or condition (per cent)</t>
  </si>
  <si>
    <t>Smrteľné pracovné úrazy</t>
  </si>
  <si>
    <t>Priemerný počet nemocensky poistených osôb</t>
  </si>
  <si>
    <t>Zamestnanci na rizikových pracoviskách</t>
  </si>
  <si>
    <t>Employees at hazardous workplaces</t>
  </si>
  <si>
    <t>Fatal work injuries</t>
  </si>
  <si>
    <t>Zomretí spolu  (osoby)</t>
  </si>
  <si>
    <t>Infekčné a parazitárne choroby</t>
  </si>
  <si>
    <t>Certain infectious and parasitic diseases</t>
  </si>
  <si>
    <t>Nádory</t>
  </si>
  <si>
    <t xml:space="preserve">Choroby krvi a krvotvorných orgánov a niektoré </t>
  </si>
  <si>
    <t>Diseases of the blood and blood-forming organs and</t>
  </si>
  <si>
    <t>poruchy imunitných mechanizmov</t>
  </si>
  <si>
    <t>certain disorders involving the immune mechanism</t>
  </si>
  <si>
    <t>Choroby žliaz s vnútorným vylučovaním,</t>
  </si>
  <si>
    <t>výživy a premeny látok</t>
  </si>
  <si>
    <t>Endocrine, nutritional and metabolic diseases</t>
  </si>
  <si>
    <t>Duševné poruchy a poruchy správania</t>
  </si>
  <si>
    <t>Mental and behavioural disorders</t>
  </si>
  <si>
    <t>Choroby nervového systému</t>
  </si>
  <si>
    <t>Diseases of the nervous system</t>
  </si>
  <si>
    <t>Choroby obehovej sústavy</t>
  </si>
  <si>
    <t>Diseases of the circulatory system</t>
  </si>
  <si>
    <t>Choroby dýchacej sústavy</t>
  </si>
  <si>
    <t>Diseases of the respiratory system</t>
  </si>
  <si>
    <t>Choroby tráviacej sústavy</t>
  </si>
  <si>
    <t>Diseases of the digestive system</t>
  </si>
  <si>
    <t>Diseases of the musculoskeletal</t>
  </si>
  <si>
    <t>system and connective tissue</t>
  </si>
  <si>
    <t>Choroby močovej a pohlavnej sústavy</t>
  </si>
  <si>
    <t>Diseases of the genitourinary system</t>
  </si>
  <si>
    <t>Niektoré choroby vznikajúce v perinatálnej perióde</t>
  </si>
  <si>
    <t>Certain conditions originating in the perinatal period</t>
  </si>
  <si>
    <t xml:space="preserve">Vrodené chyby, deformácie a chromozómové </t>
  </si>
  <si>
    <t>Congenital malformations, deformations and</t>
  </si>
  <si>
    <t>anomálie</t>
  </si>
  <si>
    <t>chromosomal abnormalities</t>
  </si>
  <si>
    <t>Subjektívne a objektívne príznaky, abnormálne</t>
  </si>
  <si>
    <t>Symptoms, signs and abnormal clinical and laboratory</t>
  </si>
  <si>
    <t>klinické a laboratórne nálezy i. n.</t>
  </si>
  <si>
    <t>Vonkajšie príčiny chorobnosti a úmrtnosti</t>
  </si>
  <si>
    <t>External causes of morbidity and mortality</t>
  </si>
  <si>
    <t>Príčiny smrti</t>
  </si>
  <si>
    <t>Causes of death</t>
  </si>
  <si>
    <t>Zdravotný stav obyvateľstva na 100 000 obyvateľov</t>
  </si>
  <si>
    <t>Hospitalisations in health care facilities</t>
  </si>
  <si>
    <t>Notified cases of venereal diseases</t>
  </si>
  <si>
    <t>Tuberculosis</t>
  </si>
  <si>
    <t>Number of notified cases</t>
  </si>
  <si>
    <t>Počet hlásených chorôb z povolania</t>
  </si>
  <si>
    <t>Number of notified occupational diseases</t>
  </si>
  <si>
    <t>dokončenie</t>
  </si>
  <si>
    <t>End of table</t>
  </si>
  <si>
    <t>z toho poberajúci dôchodok:</t>
  </si>
  <si>
    <t>Self-assessment of health status of persons (per cent)</t>
  </si>
  <si>
    <t>Priemerná mesačná výška dôchodkov (EUR)</t>
  </si>
  <si>
    <t>Average montly level of pensions (EUR)</t>
  </si>
  <si>
    <t>Average number of persons covered by sickness insurance</t>
  </si>
  <si>
    <t>Deceased in total  (persons)</t>
  </si>
  <si>
    <t>Neoplasms</t>
  </si>
  <si>
    <t>up to 14 years</t>
  </si>
  <si>
    <t>starobný</t>
  </si>
  <si>
    <t>predčasne starobný</t>
  </si>
  <si>
    <t>invalidný</t>
  </si>
  <si>
    <t>vdovský</t>
  </si>
  <si>
    <t>vdovecký</t>
  </si>
  <si>
    <t>sirotský</t>
  </si>
  <si>
    <t>sociálny</t>
  </si>
  <si>
    <t>0 - 17 roční</t>
  </si>
  <si>
    <t>18 - 24 roční</t>
  </si>
  <si>
    <t>25 - 49 roční</t>
  </si>
  <si>
    <t>50 - 64 roční</t>
  </si>
  <si>
    <t>65 a viacroční</t>
  </si>
  <si>
    <t>Old-age</t>
  </si>
  <si>
    <t>Early old-age</t>
  </si>
  <si>
    <t>Invalidity</t>
  </si>
  <si>
    <t>Widow's</t>
  </si>
  <si>
    <t>Widower's</t>
  </si>
  <si>
    <t>Orphan's</t>
  </si>
  <si>
    <t>Social</t>
  </si>
  <si>
    <t>vdovský sólo/vdovecký sólo</t>
  </si>
  <si>
    <t>invalidný z mladosti</t>
  </si>
  <si>
    <t>manželky</t>
  </si>
  <si>
    <t xml:space="preserve">sociálny </t>
  </si>
  <si>
    <t xml:space="preserve">invalidný </t>
  </si>
  <si>
    <t>s poklesom schopnosti vykonávať zárob. činnosť do 70 %</t>
  </si>
  <si>
    <t>s poklesom schopnosti vykonávať zárob. činnosť nad 70 %</t>
  </si>
  <si>
    <t>Single widow's/single widower's</t>
  </si>
  <si>
    <t>Invalidity of youth</t>
  </si>
  <si>
    <t>Wife's</t>
  </si>
  <si>
    <t>with a decrease in earning capacity up to 70 per cent</t>
  </si>
  <si>
    <t>with a decrease in earning capacity over 70 per cent</t>
  </si>
  <si>
    <t>hospitalizácie v zdravotníckych zariadeniach</t>
  </si>
  <si>
    <t>počet hlásených ochorení</t>
  </si>
  <si>
    <t>pohlavné choroby</t>
  </si>
  <si>
    <t>tuberkulóza</t>
  </si>
  <si>
    <t>chorí na diabetes mellitus</t>
  </si>
  <si>
    <t>do 14 rokov</t>
  </si>
  <si>
    <t>15 - 19 rokov</t>
  </si>
  <si>
    <t>20 - 24 rokov</t>
  </si>
  <si>
    <t>30 - 34 rokov</t>
  </si>
  <si>
    <t>35 - 39 rokov</t>
  </si>
  <si>
    <t>40 - 44 rokov</t>
  </si>
  <si>
    <t>45 - 49 rokov</t>
  </si>
  <si>
    <t>50 - 54 rokov</t>
  </si>
  <si>
    <t>15 - 19 years</t>
  </si>
  <si>
    <t>20 - 24 years</t>
  </si>
  <si>
    <t>30 - 34 years</t>
  </si>
  <si>
    <t>35 - 39 years</t>
  </si>
  <si>
    <t>40 - 44 years</t>
  </si>
  <si>
    <t>45 - 49 years</t>
  </si>
  <si>
    <t>50 - 54 years</t>
  </si>
  <si>
    <t>Health status of population per 100 000 inhabitants</t>
  </si>
  <si>
    <t>findings, not elsewhere classified</t>
  </si>
  <si>
    <t xml:space="preserve">podľa vybraných príčin smrti: </t>
  </si>
  <si>
    <t>by selected causes of death:</t>
  </si>
  <si>
    <t>Opiates in total</t>
  </si>
  <si>
    <t xml:space="preserve">Cannabis </t>
  </si>
  <si>
    <t xml:space="preserve">Cocaine </t>
  </si>
  <si>
    <t xml:space="preserve">Hypnotics and sedatives </t>
  </si>
  <si>
    <t>Liečení užívatelia drog spolu</t>
  </si>
  <si>
    <t>Pracovná neschopnosť pre chorobu a úraz</t>
  </si>
  <si>
    <t>Disability to work due to disease and injury</t>
  </si>
  <si>
    <r>
      <t>do 14 rokov /</t>
    </r>
    <r>
      <rPr>
        <i/>
        <sz val="9"/>
        <color theme="1"/>
        <rFont val="Tahoma"/>
        <family val="2"/>
        <charset val="238"/>
      </rPr>
      <t xml:space="preserve"> up to 14 years</t>
    </r>
  </si>
  <si>
    <t xml:space="preserve">15 - 19 </t>
  </si>
  <si>
    <t xml:space="preserve">20 - 29 </t>
  </si>
  <si>
    <t xml:space="preserve">30 - 39 </t>
  </si>
  <si>
    <t>40 - 49</t>
  </si>
  <si>
    <t>50 - 59</t>
  </si>
  <si>
    <t>60 - 69</t>
  </si>
  <si>
    <t xml:space="preserve">Samovražedné pokusy na 100 000 obyvateľov                                            </t>
  </si>
  <si>
    <t>Pensioner security and At-risk-of-poverty rate</t>
  </si>
  <si>
    <t>At-risk-of-poverty rate after social transfers in total (per cent)</t>
  </si>
  <si>
    <t>s poklesom schopnosti vykonávať zárobk. činnosť do 70 %</t>
  </si>
  <si>
    <t>s poklesom schopnosti vykonávať zárobk. činnosť nad 70 %</t>
  </si>
  <si>
    <t xml:space="preserve">2) zo zisťovania EU SILC </t>
  </si>
  <si>
    <t>1) Data on the survey EU SILC</t>
  </si>
  <si>
    <t>2) Data on the survey EU SILC</t>
  </si>
  <si>
    <t>starobný sólo</t>
  </si>
  <si>
    <t>predčasne starobný sólo</t>
  </si>
  <si>
    <t>Single old-age</t>
  </si>
  <si>
    <t>Single early old-age</t>
  </si>
  <si>
    <t>z toho druh dôchodku:</t>
  </si>
  <si>
    <t>of which the kind of pension:</t>
  </si>
  <si>
    <t>Single and combined widow's/Single and combined widower's</t>
  </si>
  <si>
    <t>vdovský sólo a v súbehu/vdovecký sólo a v súbehu</t>
  </si>
  <si>
    <t xml:space="preserve">1) zo zisťovania EU SILC </t>
  </si>
  <si>
    <t xml:space="preserve"> 1) Data on survey EU SILC</t>
  </si>
  <si>
    <t xml:space="preserve">1) zo zisťovania EU SILC  </t>
  </si>
  <si>
    <t>a spojivového tkaniva</t>
  </si>
  <si>
    <t xml:space="preserve">Choroby kostrovej a svalovej sústavy </t>
  </si>
  <si>
    <t>Opiáty spolu</t>
  </si>
  <si>
    <t>Heroín</t>
  </si>
  <si>
    <t>Kokaín</t>
  </si>
  <si>
    <t>Hypnotiká a sedatíva</t>
  </si>
  <si>
    <t>Kanabis (konope)</t>
  </si>
  <si>
    <t>25 - 29 rokov</t>
  </si>
  <si>
    <t>25 - 29 years</t>
  </si>
  <si>
    <t>1) zdroj:  Sociálna poisťovňa</t>
  </si>
  <si>
    <t>1) zdroj: Sociálna poisťovňa</t>
  </si>
  <si>
    <t>70+</t>
  </si>
  <si>
    <t>55 a viac rokov</t>
  </si>
  <si>
    <t>Stimulanciá</t>
  </si>
  <si>
    <t>Stimulants</t>
  </si>
  <si>
    <t>Prchavé látky</t>
  </si>
  <si>
    <t xml:space="preserve">Treated drug users total </t>
  </si>
  <si>
    <t xml:space="preserve">Major group of used primary drug </t>
  </si>
  <si>
    <r>
      <t xml:space="preserve">z toho vo veku / </t>
    </r>
    <r>
      <rPr>
        <i/>
        <sz val="9"/>
        <color theme="1"/>
        <rFont val="Tahoma"/>
        <family val="2"/>
        <charset val="238"/>
      </rPr>
      <t>of which at the age:</t>
    </r>
  </si>
  <si>
    <t>1) Source: the Social Insurance Agency</t>
  </si>
  <si>
    <t xml:space="preserve">0 - 17 years old </t>
  </si>
  <si>
    <t>18 - 24 years old</t>
  </si>
  <si>
    <t>25 - 49 years old</t>
  </si>
  <si>
    <t>50 - 64 years old</t>
  </si>
  <si>
    <t>Other inactive persons</t>
  </si>
  <si>
    <t>Domácnosť jednotlivca vo veku 65 a viac rokov</t>
  </si>
  <si>
    <t>One adult household aged 65 and more</t>
  </si>
  <si>
    <t>65 years old and over</t>
  </si>
  <si>
    <t>1) Zdravotnícka ročenka Slovenskej republiky, Národné centrum zdravotníckych informácií Bratislava</t>
  </si>
  <si>
    <t>1) Health statistics yearbook of the Slovak Republic, National Health Information Center Bratislava</t>
  </si>
  <si>
    <t>Patients with Diabetes Mellitus</t>
  </si>
  <si>
    <t>55 years and over</t>
  </si>
  <si>
    <t>Volatile substances</t>
  </si>
  <si>
    <t>Suicides per 100 000 inhabitants</t>
  </si>
  <si>
    <t xml:space="preserve">Samovraždy na 100 000 obyvateľov  </t>
  </si>
  <si>
    <t>2) vrátane cudzincov</t>
  </si>
  <si>
    <t xml:space="preserve">2) Including foreigners </t>
  </si>
  <si>
    <t xml:space="preserve">   </t>
  </si>
  <si>
    <t>Hlásené vrodené chyby u živonarodených detí</t>
  </si>
  <si>
    <t>na 10 000 živonarodených detí</t>
  </si>
  <si>
    <t>psychiatrickej</t>
  </si>
  <si>
    <t>protialkoholickej</t>
  </si>
  <si>
    <t>protidrogovej</t>
  </si>
  <si>
    <t>sexuologickej</t>
  </si>
  <si>
    <t>Špecifická miera úmrtnosti</t>
  </si>
  <si>
    <t>(zomretí na 1 000 obyvateľov)</t>
  </si>
  <si>
    <t>per 10 000 live births</t>
  </si>
  <si>
    <t>Notified congenital defects of live-born children</t>
  </si>
  <si>
    <t xml:space="preserve">Počet osôb prijatých do ambulantnej </t>
  </si>
  <si>
    <t>ochrannej liečby</t>
  </si>
  <si>
    <t xml:space="preserve">Number of persons admitted to outpatient </t>
  </si>
  <si>
    <t>Psychiatric treatment</t>
  </si>
  <si>
    <t>Alcoholism treatment</t>
  </si>
  <si>
    <t>Treatment of drug addiction</t>
  </si>
  <si>
    <t>Sexuological treatment</t>
  </si>
  <si>
    <t>protective treatment</t>
  </si>
  <si>
    <t>Specific mortality rate</t>
  </si>
  <si>
    <t>Miera rizika chudoby po sociálnych transferoch celkom (%)</t>
  </si>
  <si>
    <t>Novohlásené prípady pracovnej neschopnosti spolu</t>
  </si>
  <si>
    <t>Kalendárne dni pracovnej neschopnosti spolu</t>
  </si>
  <si>
    <t>Prípady pracovnej neschopnosti na 100 osôb spolu</t>
  </si>
  <si>
    <t>Priemerné percento pracovnej neschopnosti spolu</t>
  </si>
  <si>
    <t>Priemerný denný stav práceneschopných spolu</t>
  </si>
  <si>
    <t>Newly notified cases of disability to work in total</t>
  </si>
  <si>
    <t xml:space="preserve">        Work injuries</t>
  </si>
  <si>
    <t xml:space="preserve">        Other injuries</t>
  </si>
  <si>
    <t>Calendar days of disability to work in total</t>
  </si>
  <si>
    <t>Cases of disability to work per 100 persons in total</t>
  </si>
  <si>
    <t>Average percentage of disability to work in total</t>
  </si>
  <si>
    <t>Average daily disability to work in total</t>
  </si>
  <si>
    <t xml:space="preserve">    pracovné úrazy</t>
  </si>
  <si>
    <t xml:space="preserve">    ostatné úrazy</t>
  </si>
  <si>
    <t>due to:    Disease</t>
  </si>
  <si>
    <t>pre:    chorobu</t>
  </si>
  <si>
    <t>Kombinované psychoaktívne drogy</t>
  </si>
  <si>
    <t>Combined psychoactive drugs</t>
  </si>
  <si>
    <r>
      <t xml:space="preserve">nezistené / </t>
    </r>
    <r>
      <rPr>
        <i/>
        <sz val="9"/>
        <color theme="1"/>
        <rFont val="Tahoma"/>
        <family val="2"/>
        <charset val="238"/>
      </rPr>
      <t>Not stated</t>
    </r>
  </si>
  <si>
    <t>Attempted suicides per 100 000 inhabitants</t>
  </si>
  <si>
    <t>Spolu / Total</t>
  </si>
  <si>
    <t>Ženy / Females</t>
  </si>
  <si>
    <t>Muži / Males</t>
  </si>
  <si>
    <t>Miera rizika chudoby po sociálnych transferoch  (%)</t>
  </si>
  <si>
    <t>At-risk-of-poverty rate after social transfers (per cent)</t>
  </si>
  <si>
    <t xml:space="preserve">by accomodation tenure status </t>
  </si>
  <si>
    <t>podľa vlastníckeho vzťahu k obydliu</t>
  </si>
  <si>
    <t>Owner or accomodation provided free</t>
  </si>
  <si>
    <t>Vlastník alebo ubytovanie bezplatne</t>
  </si>
  <si>
    <t>Rent</t>
  </si>
  <si>
    <t xml:space="preserve">Nájomca </t>
  </si>
  <si>
    <t>Liečení užívatelia drog na 100 000 obyvateľov</t>
  </si>
  <si>
    <t>Treated drug users per 100 000 inhabitants</t>
  </si>
  <si>
    <t>1) Zdravotnícka ročenka Slovenskej republiky, Národné centrum zdravotníckych informácií Bratislava
2) vrátane cudzincov</t>
  </si>
  <si>
    <t xml:space="preserve">1) Health statistical yearbook of the Slovak Republic, National Health Information Center Bratislava
2) Including foreigners    </t>
  </si>
  <si>
    <t>1) Health statistical yearbook of the Slovak Republic, National Health Information Center Bratislava</t>
  </si>
  <si>
    <t xml:space="preserve"> (deaths per 1 000 inhabitants)</t>
  </si>
  <si>
    <t>alkoholu (diagnóza F10.0 - F10.9)</t>
  </si>
  <si>
    <t>Celkový počet vyšetrených osôb podľa veku</t>
  </si>
  <si>
    <t xml:space="preserve">Number of examined persons in total by age </t>
  </si>
  <si>
    <t>20 - 29 rokov</t>
  </si>
  <si>
    <t>30 - 39 rokov</t>
  </si>
  <si>
    <t>40 - 49 rokov</t>
  </si>
  <si>
    <t>50 - 59 rokov</t>
  </si>
  <si>
    <t>60 - 69 rokov</t>
  </si>
  <si>
    <t>70 a viac rokov</t>
  </si>
  <si>
    <t>20 - 29 years</t>
  </si>
  <si>
    <t>30 - 39 years</t>
  </si>
  <si>
    <t>40 - 49 years</t>
  </si>
  <si>
    <t>50 - 59 years</t>
  </si>
  <si>
    <t>60 - 69 years</t>
  </si>
  <si>
    <t>70 years and over</t>
  </si>
  <si>
    <t>Počet vyšetrených osôb na 100 000 obyvateľov</t>
  </si>
  <si>
    <t>Number of examined persons per 100 000 inhabitants</t>
  </si>
  <si>
    <t>Poruchy psychiky a správania zapríčinené užívaním</t>
  </si>
  <si>
    <t xml:space="preserve">Mental and behavioural disorders due to use </t>
  </si>
  <si>
    <t>1) Národné centrum zdravotníckych informácií Bratislava
2) vrátane cudzincov</t>
  </si>
  <si>
    <t xml:space="preserve">1) The National Health Information Center Bratislava
2) Including foreigners    </t>
  </si>
  <si>
    <t>of alcohol (diagnosis F10.0 - F10.9)</t>
  </si>
  <si>
    <t>of which: Dependence syndrome (diagnosis F10.2)</t>
  </si>
  <si>
    <t>F100 akútna intoxikácia</t>
  </si>
  <si>
    <t>F101 škodlivé užívanie alkoholu</t>
  </si>
  <si>
    <t>F102 syndróm závislosti</t>
  </si>
  <si>
    <t>F103 abstinenčný syndróm</t>
  </si>
  <si>
    <t>F104 abstinenčný syndróm s delíriom</t>
  </si>
  <si>
    <t>F105 psychotická porucha</t>
  </si>
  <si>
    <t>F107 reziduálna a neskoro nastupujúca psychotická porucha</t>
  </si>
  <si>
    <t>F108 iná porucha psychiky a správania zapríčinená alkoholom</t>
  </si>
  <si>
    <t>F106 amnestický syndróm</t>
  </si>
  <si>
    <t>F100 Acute intoxication</t>
  </si>
  <si>
    <t>F102 Dependence syndrome</t>
  </si>
  <si>
    <t>F103 Withdrawal state</t>
  </si>
  <si>
    <t>F104 Withdrawal state with delirium</t>
  </si>
  <si>
    <t>F105 Psychotic disorder</t>
  </si>
  <si>
    <t>F106 Amnesic syndrome</t>
  </si>
  <si>
    <t>F107 Residual and late-onset psychotic disorder</t>
  </si>
  <si>
    <t xml:space="preserve">Ukončené hospitalizácie podľa vybranej </t>
  </si>
  <si>
    <t>psychiatrickej diagnózy</t>
  </si>
  <si>
    <t xml:space="preserve">Terminated hospitalisations by selected </t>
  </si>
  <si>
    <t>psychiatric diagnosis</t>
  </si>
  <si>
    <t>z toho syndróm závislosti (diagnóza F10.2)</t>
  </si>
  <si>
    <r>
      <t>F108 Other mental/behavioural disorders</t>
    </r>
    <r>
      <rPr>
        <sz val="8"/>
        <color theme="1"/>
        <rFont val="Tahoma"/>
        <family val="2"/>
        <charset val="238"/>
      </rPr>
      <t xml:space="preserve"> </t>
    </r>
    <r>
      <rPr>
        <sz val="9"/>
        <color theme="1"/>
        <rFont val="Tahoma"/>
        <family val="2"/>
        <charset val="238"/>
      </rPr>
      <t>due to use</t>
    </r>
    <r>
      <rPr>
        <sz val="8"/>
        <color theme="1"/>
        <rFont val="Tahoma"/>
        <family val="2"/>
        <charset val="238"/>
      </rPr>
      <t xml:space="preserve"> of alcohol</t>
    </r>
  </si>
  <si>
    <t>F101 Harmful use of alcohol</t>
  </si>
  <si>
    <t>of health problems (per cent)</t>
  </si>
  <si>
    <t xml:space="preserve">Limitation in activities of persons because </t>
  </si>
  <si>
    <t xml:space="preserve">Obmedzenie aktivít osôb z dôvodu </t>
  </si>
  <si>
    <t>zdravotných problémov (%)</t>
  </si>
  <si>
    <r>
      <rPr>
        <vertAlign val="superscript"/>
        <sz val="9"/>
        <color theme="1"/>
        <rFont val="Tahoma"/>
        <family val="2"/>
        <charset val="238"/>
      </rPr>
      <t>d)</t>
    </r>
    <r>
      <rPr>
        <sz val="9"/>
        <color theme="1"/>
        <rFont val="Tahoma"/>
        <family val="2"/>
        <charset val="238"/>
      </rPr>
      <t xml:space="preserve"> 758</t>
    </r>
  </si>
  <si>
    <r>
      <rPr>
        <vertAlign val="superscript"/>
        <sz val="9"/>
        <color theme="1"/>
        <rFont val="Tahoma"/>
        <family val="2"/>
        <charset val="238"/>
      </rPr>
      <t>d)</t>
    </r>
    <r>
      <rPr>
        <sz val="9"/>
        <color theme="1"/>
        <rFont val="Tahoma"/>
        <family val="2"/>
        <charset val="238"/>
      </rPr>
      <t xml:space="preserve"> 539</t>
    </r>
  </si>
  <si>
    <r>
      <rPr>
        <vertAlign val="superscript"/>
        <sz val="9"/>
        <color theme="1"/>
        <rFont val="Tahoma"/>
        <family val="2"/>
        <charset val="238"/>
      </rPr>
      <t>d)</t>
    </r>
    <r>
      <rPr>
        <sz val="9"/>
        <color theme="1"/>
        <rFont val="Tahoma"/>
        <family val="2"/>
        <charset val="238"/>
      </rPr>
      <t xml:space="preserve"> 143</t>
    </r>
  </si>
  <si>
    <r>
      <rPr>
        <vertAlign val="superscript"/>
        <sz val="9"/>
        <color theme="1"/>
        <rFont val="Tahoma"/>
        <family val="2"/>
        <charset val="238"/>
      </rPr>
      <t>d)</t>
    </r>
    <r>
      <rPr>
        <sz val="9"/>
        <color theme="1"/>
        <rFont val="Tahoma"/>
        <family val="2"/>
        <charset val="238"/>
      </rPr>
      <t xml:space="preserve"> 1 294</t>
    </r>
  </si>
  <si>
    <r>
      <rPr>
        <vertAlign val="superscript"/>
        <sz val="9"/>
        <color theme="1"/>
        <rFont val="Tahoma"/>
        <family val="2"/>
        <charset val="238"/>
      </rPr>
      <t>d)</t>
    </r>
    <r>
      <rPr>
        <sz val="9"/>
        <color theme="1"/>
        <rFont val="Tahoma"/>
        <family val="2"/>
        <charset val="238"/>
      </rPr>
      <t xml:space="preserve"> 782</t>
    </r>
  </si>
  <si>
    <r>
      <rPr>
        <vertAlign val="superscript"/>
        <sz val="9"/>
        <color theme="1"/>
        <rFont val="Tahoma"/>
        <family val="2"/>
        <charset val="238"/>
      </rPr>
      <t>d)</t>
    </r>
    <r>
      <rPr>
        <sz val="9"/>
        <color theme="1"/>
        <rFont val="Tahoma"/>
        <family val="2"/>
        <charset val="238"/>
      </rPr>
      <t xml:space="preserve"> 275</t>
    </r>
  </si>
  <si>
    <r>
      <rPr>
        <vertAlign val="superscript"/>
        <sz val="9"/>
        <color theme="1"/>
        <rFont val="Tahoma"/>
        <family val="2"/>
        <charset val="238"/>
      </rPr>
      <t>d)</t>
    </r>
    <r>
      <rPr>
        <sz val="9"/>
        <color theme="1"/>
        <rFont val="Tahoma"/>
        <family val="2"/>
        <charset val="238"/>
      </rPr>
      <t xml:space="preserve"> 226</t>
    </r>
  </si>
  <si>
    <r>
      <rPr>
        <vertAlign val="superscript"/>
        <sz val="9"/>
        <color theme="1"/>
        <rFont val="Tahoma"/>
        <family val="2"/>
        <charset val="238"/>
      </rPr>
      <t>d)</t>
    </r>
    <r>
      <rPr>
        <sz val="9"/>
        <color theme="1"/>
        <rFont val="Tahoma"/>
        <family val="2"/>
        <charset val="238"/>
      </rPr>
      <t xml:space="preserve"> 2 864</t>
    </r>
  </si>
  <si>
    <r>
      <rPr>
        <vertAlign val="superscript"/>
        <sz val="9"/>
        <color theme="1"/>
        <rFont val="Tahoma"/>
        <family val="2"/>
        <charset val="238"/>
      </rPr>
      <t>d)</t>
    </r>
    <r>
      <rPr>
        <sz val="9"/>
        <color theme="1"/>
        <rFont val="Tahoma"/>
        <family val="2"/>
        <charset val="238"/>
      </rPr>
      <t xml:space="preserve"> 1 403</t>
    </r>
  </si>
  <si>
    <r>
      <rPr>
        <vertAlign val="superscript"/>
        <sz val="9"/>
        <color theme="1"/>
        <rFont val="Tahoma"/>
        <family val="2"/>
        <charset val="238"/>
      </rPr>
      <t>d)</t>
    </r>
    <r>
      <rPr>
        <sz val="9"/>
        <color theme="1"/>
        <rFont val="Tahoma"/>
        <family val="2"/>
        <charset val="238"/>
      </rPr>
      <t xml:space="preserve"> 5 456</t>
    </r>
  </si>
  <si>
    <r>
      <rPr>
        <vertAlign val="superscript"/>
        <sz val="9"/>
        <color theme="1"/>
        <rFont val="Tahoma"/>
        <family val="2"/>
        <charset val="238"/>
      </rPr>
      <t>d)</t>
    </r>
    <r>
      <rPr>
        <sz val="9"/>
        <color theme="1"/>
        <rFont val="Tahoma"/>
        <family val="2"/>
        <charset val="238"/>
      </rPr>
      <t xml:space="preserve"> 1 373</t>
    </r>
  </si>
  <si>
    <r>
      <rPr>
        <vertAlign val="superscript"/>
        <sz val="9"/>
        <color theme="1"/>
        <rFont val="Tahoma"/>
        <family val="2"/>
        <charset val="238"/>
      </rPr>
      <t>d)</t>
    </r>
    <r>
      <rPr>
        <sz val="9"/>
        <color theme="1"/>
        <rFont val="Tahoma"/>
        <family val="2"/>
        <charset val="238"/>
      </rPr>
      <t xml:space="preserve"> 2 463</t>
    </r>
  </si>
  <si>
    <r>
      <rPr>
        <vertAlign val="superscript"/>
        <sz val="9"/>
        <color theme="1"/>
        <rFont val="Tahoma"/>
        <family val="2"/>
        <charset val="238"/>
      </rPr>
      <t>d)</t>
    </r>
    <r>
      <rPr>
        <sz val="9"/>
        <color theme="1"/>
        <rFont val="Tahoma"/>
        <family val="2"/>
        <charset val="238"/>
      </rPr>
      <t xml:space="preserve"> 1 370</t>
    </r>
  </si>
  <si>
    <r>
      <rPr>
        <vertAlign val="superscript"/>
        <sz val="9"/>
        <color theme="1"/>
        <rFont val="Tahoma"/>
        <family val="2"/>
        <charset val="238"/>
      </rPr>
      <t xml:space="preserve">d)  </t>
    </r>
    <r>
      <rPr>
        <sz val="9"/>
        <color theme="1"/>
        <rFont val="Tahoma"/>
        <family val="2"/>
        <charset val="238"/>
      </rPr>
      <t xml:space="preserve"> 11</t>
    </r>
  </si>
  <si>
    <r>
      <rPr>
        <vertAlign val="superscript"/>
        <sz val="9"/>
        <color theme="1"/>
        <rFont val="Tahoma"/>
        <family val="2"/>
        <charset val="238"/>
      </rPr>
      <t xml:space="preserve">d)   </t>
    </r>
    <r>
      <rPr>
        <sz val="9"/>
        <color theme="1"/>
        <rFont val="Tahoma"/>
        <family val="2"/>
        <charset val="238"/>
      </rPr>
      <t xml:space="preserve"> 250</t>
    </r>
  </si>
  <si>
    <r>
      <rPr>
        <vertAlign val="superscript"/>
        <sz val="9"/>
        <color theme="1"/>
        <rFont val="Tahoma"/>
        <family val="2"/>
        <charset val="238"/>
      </rPr>
      <t xml:space="preserve">d)  </t>
    </r>
    <r>
      <rPr>
        <sz val="9"/>
        <color theme="1"/>
        <rFont val="Tahoma"/>
        <family val="2"/>
        <charset val="238"/>
      </rPr>
      <t xml:space="preserve"> 61</t>
    </r>
  </si>
  <si>
    <r>
      <rPr>
        <vertAlign val="superscript"/>
        <sz val="9"/>
        <color theme="1"/>
        <rFont val="Tahoma"/>
        <family val="2"/>
        <charset val="238"/>
      </rPr>
      <t xml:space="preserve">d)  </t>
    </r>
    <r>
      <rPr>
        <sz val="9"/>
        <color theme="1"/>
        <rFont val="Tahoma"/>
        <family val="2"/>
        <charset val="238"/>
      </rPr>
      <t xml:space="preserve"> 15</t>
    </r>
  </si>
  <si>
    <r>
      <rPr>
        <vertAlign val="superscript"/>
        <sz val="9"/>
        <color theme="1"/>
        <rFont val="Tahoma"/>
        <family val="2"/>
        <charset val="238"/>
      </rPr>
      <t xml:space="preserve">d)   </t>
    </r>
    <r>
      <rPr>
        <sz val="9"/>
        <color theme="1"/>
        <rFont val="Tahoma"/>
        <family val="2"/>
        <charset val="238"/>
      </rPr>
      <t xml:space="preserve"> 870</t>
    </r>
  </si>
  <si>
    <r>
      <rPr>
        <vertAlign val="superscript"/>
        <sz val="9"/>
        <color theme="1"/>
        <rFont val="Tahoma"/>
        <family val="2"/>
        <charset val="238"/>
      </rPr>
      <t xml:space="preserve">d)   </t>
    </r>
    <r>
      <rPr>
        <sz val="9"/>
        <color theme="1"/>
        <rFont val="Tahoma"/>
        <family val="2"/>
        <charset val="238"/>
      </rPr>
      <t xml:space="preserve"> 130</t>
    </r>
  </si>
  <si>
    <r>
      <rPr>
        <vertAlign val="superscript"/>
        <sz val="9"/>
        <color theme="1"/>
        <rFont val="Tahoma"/>
        <family val="2"/>
        <charset val="238"/>
      </rPr>
      <t>d)</t>
    </r>
    <r>
      <rPr>
        <sz val="9"/>
        <color theme="1"/>
        <rFont val="Tahoma"/>
        <family val="2"/>
        <charset val="238"/>
      </rPr>
      <t xml:space="preserve">   461</t>
    </r>
  </si>
  <si>
    <r>
      <t xml:space="preserve">Priemerná mesačná výška dôchodkov (EUR) </t>
    </r>
    <r>
      <rPr>
        <b/>
        <vertAlign val="superscript"/>
        <sz val="9"/>
        <color theme="1"/>
        <rFont val="Tahoma"/>
        <family val="2"/>
        <charset val="238"/>
      </rPr>
      <t>1)</t>
    </r>
  </si>
  <si>
    <r>
      <t xml:space="preserve">Average monthly level of pensions (EUR) </t>
    </r>
    <r>
      <rPr>
        <b/>
        <vertAlign val="superscript"/>
        <sz val="9"/>
        <color theme="1"/>
        <rFont val="Tahoma"/>
        <family val="2"/>
        <charset val="238"/>
      </rPr>
      <t>1)</t>
    </r>
  </si>
  <si>
    <r>
      <t xml:space="preserve">Miera rizika chudoby po všetkých soc. transferoch (%) </t>
    </r>
    <r>
      <rPr>
        <b/>
        <vertAlign val="superscript"/>
        <sz val="9"/>
        <color theme="1"/>
        <rFont val="Tahoma"/>
        <family val="2"/>
        <charset val="238"/>
      </rPr>
      <t>2)</t>
    </r>
  </si>
  <si>
    <r>
      <t xml:space="preserve">At-risk-of-poverty rate after all social transfers (%) </t>
    </r>
    <r>
      <rPr>
        <b/>
        <vertAlign val="superscript"/>
        <sz val="9"/>
        <color theme="1"/>
        <rFont val="Tahoma"/>
        <family val="2"/>
        <charset val="238"/>
      </rPr>
      <t>2)</t>
    </r>
  </si>
  <si>
    <r>
      <t xml:space="preserve">Úmyselné poškodzovanie zdravia </t>
    </r>
    <r>
      <rPr>
        <b/>
        <vertAlign val="superscript"/>
        <sz val="14"/>
        <color theme="1"/>
        <rFont val="Century Gothic"/>
        <family val="2"/>
        <charset val="238"/>
      </rPr>
      <t>1) 2)</t>
    </r>
  </si>
  <si>
    <r>
      <t>Conscious damages of health</t>
    </r>
    <r>
      <rPr>
        <b/>
        <vertAlign val="superscript"/>
        <sz val="14"/>
        <color theme="1"/>
        <rFont val="Century Gothic"/>
        <family val="2"/>
        <charset val="238"/>
      </rPr>
      <t xml:space="preserve"> 1) 2)</t>
    </r>
  </si>
  <si>
    <r>
      <t xml:space="preserve">Samovraždy / </t>
    </r>
    <r>
      <rPr>
        <b/>
        <i/>
        <sz val="9"/>
        <color theme="1"/>
        <rFont val="Tahoma"/>
        <family val="2"/>
        <charset val="238"/>
      </rPr>
      <t>Suicides</t>
    </r>
  </si>
  <si>
    <r>
      <t xml:space="preserve">Samovražedné pokusy / </t>
    </r>
    <r>
      <rPr>
        <b/>
        <i/>
        <sz val="9"/>
        <color theme="1"/>
        <rFont val="Tahoma"/>
        <family val="2"/>
        <charset val="238"/>
      </rPr>
      <t>Attempted suicides</t>
    </r>
  </si>
  <si>
    <r>
      <t xml:space="preserve">Zdravotný stav obyvateľstva </t>
    </r>
    <r>
      <rPr>
        <b/>
        <vertAlign val="superscript"/>
        <sz val="14"/>
        <color theme="1"/>
        <rFont val="Century Gothic"/>
        <family val="2"/>
        <charset val="238"/>
      </rPr>
      <t>1)</t>
    </r>
  </si>
  <si>
    <r>
      <t xml:space="preserve">Health status of population </t>
    </r>
    <r>
      <rPr>
        <b/>
        <vertAlign val="superscript"/>
        <sz val="14"/>
        <color theme="1"/>
        <rFont val="Century Gothic"/>
        <family val="2"/>
        <charset val="238"/>
      </rPr>
      <t>1)</t>
    </r>
  </si>
  <si>
    <r>
      <t xml:space="preserve">Indikátory chudoby </t>
    </r>
    <r>
      <rPr>
        <b/>
        <vertAlign val="superscript"/>
        <sz val="14"/>
        <color theme="1"/>
        <rFont val="Century Gothic"/>
        <family val="2"/>
        <charset val="238"/>
      </rPr>
      <t>1)</t>
    </r>
  </si>
  <si>
    <r>
      <t xml:space="preserve">Poverty indicators </t>
    </r>
    <r>
      <rPr>
        <b/>
        <vertAlign val="superscript"/>
        <sz val="14"/>
        <color theme="1"/>
        <rFont val="Century Gothic"/>
        <family val="2"/>
        <charset val="238"/>
      </rPr>
      <t>1)</t>
    </r>
  </si>
  <si>
    <r>
      <rPr>
        <b/>
        <sz val="9"/>
        <color theme="1"/>
        <rFont val="Tahoma"/>
        <family val="2"/>
        <charset val="238"/>
      </rPr>
      <t>podľa veku</t>
    </r>
    <r>
      <rPr>
        <b/>
        <i/>
        <sz val="9"/>
        <color theme="1"/>
        <rFont val="Tahoma"/>
        <family val="2"/>
        <charset val="238"/>
      </rPr>
      <t xml:space="preserve"> / by age</t>
    </r>
  </si>
  <si>
    <r>
      <t xml:space="preserve">18 - 24 roční / </t>
    </r>
    <r>
      <rPr>
        <i/>
        <sz val="9"/>
        <color theme="1"/>
        <rFont val="Tahoma"/>
        <family val="2"/>
        <charset val="238"/>
      </rPr>
      <t>18 - 24 years old</t>
    </r>
  </si>
  <si>
    <r>
      <t xml:space="preserve">25 - 49 roční / </t>
    </r>
    <r>
      <rPr>
        <i/>
        <sz val="9"/>
        <color theme="1"/>
        <rFont val="Tahoma"/>
        <family val="2"/>
        <charset val="238"/>
      </rPr>
      <t>25 - 49 years old</t>
    </r>
  </si>
  <si>
    <r>
      <t xml:space="preserve">50 - 64 roční / </t>
    </r>
    <r>
      <rPr>
        <i/>
        <sz val="9"/>
        <color theme="1"/>
        <rFont val="Tahoma"/>
        <family val="2"/>
        <charset val="238"/>
      </rPr>
      <t>50 - 64 years old</t>
    </r>
  </si>
  <si>
    <r>
      <t xml:space="preserve">65 a viac roční / </t>
    </r>
    <r>
      <rPr>
        <i/>
        <sz val="9"/>
        <color theme="1"/>
        <rFont val="Tahoma"/>
        <family val="2"/>
        <charset val="238"/>
      </rPr>
      <t>65 years old and over</t>
    </r>
  </si>
  <si>
    <r>
      <t xml:space="preserve">podľa najčastejšieho statusu ekonomickej aktivity / </t>
    </r>
    <r>
      <rPr>
        <b/>
        <i/>
        <sz val="9"/>
        <color theme="1"/>
        <rFont val="Tahoma"/>
        <family val="2"/>
        <charset val="238"/>
      </rPr>
      <t>by most frequent economic activity status</t>
    </r>
  </si>
  <si>
    <r>
      <t xml:space="preserve">Pracujúci / </t>
    </r>
    <r>
      <rPr>
        <i/>
        <sz val="9"/>
        <color theme="1"/>
        <rFont val="Tahoma"/>
        <family val="2"/>
        <charset val="238"/>
      </rPr>
      <t>At work</t>
    </r>
  </si>
  <si>
    <r>
      <t xml:space="preserve">Nepracujúci spolu / </t>
    </r>
    <r>
      <rPr>
        <i/>
        <sz val="9"/>
        <color theme="1"/>
        <rFont val="Tahoma"/>
        <family val="2"/>
        <charset val="238"/>
      </rPr>
      <t>Not at work in total</t>
    </r>
  </si>
  <si>
    <r>
      <t xml:space="preserve">nezamestnaní / </t>
    </r>
    <r>
      <rPr>
        <i/>
        <sz val="9"/>
        <color theme="1"/>
        <rFont val="Tahoma"/>
        <family val="2"/>
        <charset val="238"/>
      </rPr>
      <t>Unemployed</t>
    </r>
  </si>
  <si>
    <r>
      <t xml:space="preserve">dôchodcovia / </t>
    </r>
    <r>
      <rPr>
        <i/>
        <sz val="9"/>
        <color theme="1"/>
        <rFont val="Tahoma"/>
        <family val="2"/>
        <charset val="238"/>
      </rPr>
      <t>Retired</t>
    </r>
  </si>
  <si>
    <r>
      <t xml:space="preserve">iné neaktívne osoby / </t>
    </r>
    <r>
      <rPr>
        <i/>
        <sz val="9"/>
        <color theme="1"/>
        <rFont val="Tahoma"/>
        <family val="2"/>
        <charset val="238"/>
      </rPr>
      <t>Other inactive persons</t>
    </r>
  </si>
  <si>
    <r>
      <t>podľa typu domácnosti /</t>
    </r>
    <r>
      <rPr>
        <b/>
        <i/>
        <sz val="9"/>
        <color theme="1"/>
        <rFont val="Tahoma"/>
        <family val="2"/>
        <charset val="238"/>
      </rPr>
      <t xml:space="preserve"> by household type</t>
    </r>
  </si>
  <si>
    <r>
      <t xml:space="preserve">Jednotlivec / </t>
    </r>
    <r>
      <rPr>
        <i/>
        <sz val="9"/>
        <color theme="1"/>
        <rFont val="Tahoma"/>
        <family val="2"/>
        <charset val="238"/>
      </rPr>
      <t>Single</t>
    </r>
  </si>
  <si>
    <r>
      <t>pred soc. transfermi, okrem starob. a pozostalost. dávok/</t>
    </r>
    <r>
      <rPr>
        <b/>
        <i/>
        <sz val="9"/>
        <color theme="1"/>
        <rFont val="Tahoma"/>
        <family val="2"/>
        <charset val="238"/>
      </rPr>
      <t>before social transfers except old-age and survivor's benefits</t>
    </r>
  </si>
  <si>
    <r>
      <t xml:space="preserve">Celkom / </t>
    </r>
    <r>
      <rPr>
        <i/>
        <sz val="9"/>
        <color theme="1"/>
        <rFont val="Tahoma"/>
        <family val="2"/>
        <charset val="238"/>
      </rPr>
      <t>Total</t>
    </r>
  </si>
  <si>
    <r>
      <t>18 - 64 roční /</t>
    </r>
    <r>
      <rPr>
        <i/>
        <sz val="9"/>
        <color theme="1"/>
        <rFont val="Tahoma"/>
        <family val="2"/>
        <charset val="238"/>
      </rPr>
      <t xml:space="preserve"> 18 - 64 years old</t>
    </r>
  </si>
  <si>
    <r>
      <t>pred soc. transfermi, vrátane starob. a pozostalost. dávok/</t>
    </r>
    <r>
      <rPr>
        <b/>
        <i/>
        <sz val="9"/>
        <color theme="1"/>
        <rFont val="Tahoma"/>
        <family val="2"/>
        <charset val="238"/>
      </rPr>
      <t>before social transfers includ. old-age and survivor's benefits</t>
    </r>
  </si>
  <si>
    <r>
      <t xml:space="preserve">Dôchodkové zabezpečenie </t>
    </r>
    <r>
      <rPr>
        <b/>
        <vertAlign val="superscript"/>
        <sz val="14"/>
        <color theme="1"/>
        <rFont val="Century Gothic"/>
        <family val="2"/>
        <charset val="238"/>
      </rPr>
      <t>1)</t>
    </r>
  </si>
  <si>
    <r>
      <t xml:space="preserve">Pension security </t>
    </r>
    <r>
      <rPr>
        <b/>
        <vertAlign val="superscript"/>
        <sz val="14"/>
        <color theme="1"/>
        <rFont val="Century Gothic"/>
        <family val="2"/>
        <charset val="238"/>
      </rPr>
      <t>1)</t>
    </r>
  </si>
  <si>
    <t>Graf 1</t>
  </si>
  <si>
    <t>Graf 2</t>
  </si>
  <si>
    <t>Graf 3</t>
  </si>
  <si>
    <t>Graf 4</t>
  </si>
  <si>
    <t>Graf 5</t>
  </si>
  <si>
    <t>Graf 6</t>
  </si>
  <si>
    <t>Graf 7</t>
  </si>
  <si>
    <t>Graf 8</t>
  </si>
  <si>
    <t>Graf 9</t>
  </si>
  <si>
    <t>Graf 10</t>
  </si>
  <si>
    <t>Graf 11</t>
  </si>
  <si>
    <t>Starobné dôchodky sólo</t>
  </si>
  <si>
    <t>ženy / Females</t>
  </si>
  <si>
    <t>muži / Males</t>
  </si>
  <si>
    <t>spolu / Total</t>
  </si>
  <si>
    <t>Zdrojové údaje 1:</t>
  </si>
  <si>
    <t>Rodový rozdiel v %</t>
  </si>
  <si>
    <t>Zdrojové údaje 2:</t>
  </si>
  <si>
    <t>Štruktúra poberateľov dôchodkov k 31. 12. 2019  - ženy  Structure of pensions receivers as of Dec. 31, 2019 - Females</t>
  </si>
  <si>
    <t>starobný / Old-age</t>
  </si>
  <si>
    <t>predčasne starobný / Early old-age</t>
  </si>
  <si>
    <t>invalidný / Invalidity</t>
  </si>
  <si>
    <t>vdovský sólo / Single widow's</t>
  </si>
  <si>
    <t>sirotský / Orphan's</t>
  </si>
  <si>
    <t>invalidný z mladosti / Invalidity of youth</t>
  </si>
  <si>
    <t>Štruktúra poberateľov dôchodkov k 31. 12. 2019  - muži  Structure of pensions receivers as of Dec. 31, 2019 - Males</t>
  </si>
  <si>
    <t>vdovecký sólo / Single widower's</t>
  </si>
  <si>
    <t>Zdrojové údaje 3:</t>
  </si>
  <si>
    <t>Zdrojové údaje 4:</t>
  </si>
  <si>
    <t>Miera rizika chudoby (%) v roku 2019</t>
  </si>
  <si>
    <t>(po všetkých sociálnych transferoch)</t>
  </si>
  <si>
    <t>Vo veku 65+/                       Aged 65+</t>
  </si>
  <si>
    <r>
      <t>Pracujúci/</t>
    </r>
    <r>
      <rPr>
        <i/>
        <sz val="9"/>
        <rFont val="Tahoma"/>
        <family val="2"/>
        <charset val="238"/>
      </rPr>
      <t>At work</t>
    </r>
  </si>
  <si>
    <r>
      <t xml:space="preserve">Nezamestnaní/    </t>
    </r>
    <r>
      <rPr>
        <i/>
        <sz val="9"/>
        <rFont val="Tahoma"/>
        <family val="2"/>
        <charset val="238"/>
      </rPr>
      <t>Unemployed</t>
    </r>
  </si>
  <si>
    <r>
      <t xml:space="preserve">Dôchodcovia/                    </t>
    </r>
    <r>
      <rPr>
        <i/>
        <sz val="9"/>
        <rFont val="Tahoma"/>
        <family val="2"/>
        <charset val="238"/>
      </rPr>
      <t>Retired</t>
    </r>
  </si>
  <si>
    <r>
      <t xml:space="preserve">Iné neaktívne osoby/ </t>
    </r>
    <r>
      <rPr>
        <i/>
        <sz val="9"/>
        <rFont val="Tahoma"/>
        <family val="2"/>
        <charset val="238"/>
      </rPr>
      <t>Other inactive persons</t>
    </r>
  </si>
  <si>
    <r>
      <t>Jednotlivec/</t>
    </r>
    <r>
      <rPr>
        <i/>
        <sz val="9"/>
        <rFont val="Tahoma"/>
        <family val="2"/>
        <charset val="238"/>
      </rPr>
      <t>Single</t>
    </r>
  </si>
  <si>
    <t>Zdrojové údaje 6:</t>
  </si>
  <si>
    <t>Miera rizika chudoby (%) At risk-of-poverty rate</t>
  </si>
  <si>
    <t>(po všetkých sociálnych transferoch / after all social transfers)</t>
  </si>
  <si>
    <t>Zdrojové údaje 7:</t>
  </si>
  <si>
    <t>Miera rizika chudoby v %</t>
  </si>
  <si>
    <t>Pracujúce / At work</t>
  </si>
  <si>
    <t>Nezamestnané / Unemployed</t>
  </si>
  <si>
    <t>Dôchodkyne / Retired</t>
  </si>
  <si>
    <t>Pracujúci / At work</t>
  </si>
  <si>
    <t>Nezamestnaní / Unemployed</t>
  </si>
  <si>
    <t>Dôchodcovia / Retired</t>
  </si>
  <si>
    <t>Zdrojové údaje 8:</t>
  </si>
  <si>
    <r>
      <t xml:space="preserve">Veľmi dobré / </t>
    </r>
    <r>
      <rPr>
        <i/>
        <sz val="10"/>
        <rFont val="Tahoma"/>
        <family val="2"/>
        <charset val="238"/>
      </rPr>
      <t>Very good</t>
    </r>
  </si>
  <si>
    <r>
      <t xml:space="preserve">Skôr dobré / </t>
    </r>
    <r>
      <rPr>
        <i/>
        <sz val="10"/>
        <rFont val="Tahoma"/>
        <family val="2"/>
        <charset val="238"/>
      </rPr>
      <t>Early good</t>
    </r>
  </si>
  <si>
    <r>
      <t xml:space="preserve">Priemerné / </t>
    </r>
    <r>
      <rPr>
        <i/>
        <sz val="10"/>
        <rFont val="Tahoma"/>
        <family val="2"/>
        <charset val="238"/>
      </rPr>
      <t>Fair</t>
    </r>
  </si>
  <si>
    <r>
      <t xml:space="preserve">Skôr zlé / </t>
    </r>
    <r>
      <rPr>
        <i/>
        <sz val="10"/>
        <rFont val="Tahoma"/>
        <family val="2"/>
        <charset val="238"/>
      </rPr>
      <t>Early bad</t>
    </r>
  </si>
  <si>
    <r>
      <t xml:space="preserve">Veľmi zlé / </t>
    </r>
    <r>
      <rPr>
        <i/>
        <sz val="10"/>
        <rFont val="Tahoma"/>
        <family val="2"/>
        <charset val="238"/>
      </rPr>
      <t>Very bad</t>
    </r>
  </si>
  <si>
    <t>Zdrojové údaje 9 a 10:</t>
  </si>
  <si>
    <t>Zdrojové údaje 11:</t>
  </si>
  <si>
    <t>Samovraždy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</si>
</sst>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\ _S_k_-;\-* #,##0.00\ _S_k_-;_-* &quot;-&quot;??\ _S_k_-;_-@_-"/>
    <numFmt numFmtId="165" formatCode="_-* #,##0\ _S_k_-;\-* #,##0\ _S_k_-;_-* &quot;-&quot;??\ _S_k_-;_-@_-"/>
    <numFmt numFmtId="166" formatCode="#,##0.0"/>
    <numFmt numFmtId="167" formatCode="#,##0_ ;\-#,##0\ "/>
    <numFmt numFmtId="168" formatCode="#,##0.000"/>
    <numFmt numFmtId="169" formatCode="0.0"/>
    <numFmt numFmtId="170" formatCode="0.000"/>
    <numFmt numFmtId="171" formatCode="#,##0.0000"/>
  </numFmts>
  <fonts count="32" x14ac:knownFonts="1">
    <font>
      <sz val="11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8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sz val="9"/>
      <color theme="1"/>
      <name val="Calibri"/>
      <family val="2"/>
      <charset val="238"/>
      <scheme val="minor"/>
    </font>
    <font>
      <i/>
      <sz val="9"/>
      <color theme="1"/>
      <name val="Tahoma"/>
      <family val="2"/>
      <charset val="238"/>
    </font>
    <font>
      <sz val="11"/>
      <name val="Arial CE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vertAlign val="superscript"/>
      <sz val="9"/>
      <color theme="1"/>
      <name val="Tahoma"/>
      <family val="2"/>
      <charset val="238"/>
    </font>
    <font>
      <b/>
      <sz val="14"/>
      <color theme="1"/>
      <name val="Century Gothic"/>
      <family val="2"/>
      <charset val="238"/>
    </font>
    <font>
      <b/>
      <sz val="20"/>
      <color theme="1"/>
      <name val="Century Gothic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Tahoma"/>
      <family val="2"/>
      <charset val="238"/>
    </font>
    <font>
      <b/>
      <sz val="12"/>
      <color theme="1"/>
      <name val="Bodoni MT Black"/>
      <family val="1"/>
    </font>
    <font>
      <b/>
      <sz val="9"/>
      <color theme="1"/>
      <name val="Tahoma"/>
      <family val="2"/>
      <charset val="238"/>
    </font>
    <font>
      <b/>
      <vertAlign val="superscript"/>
      <sz val="9"/>
      <color theme="1"/>
      <name val="Tahoma"/>
      <family val="2"/>
      <charset val="238"/>
    </font>
    <font>
      <b/>
      <vertAlign val="superscript"/>
      <sz val="14"/>
      <color theme="1"/>
      <name val="Century Gothic"/>
      <family val="2"/>
      <charset val="238"/>
    </font>
    <font>
      <b/>
      <sz val="10"/>
      <color theme="1"/>
      <name val="Tahoma"/>
      <family val="2"/>
      <charset val="238"/>
    </font>
    <font>
      <b/>
      <i/>
      <sz val="9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u/>
      <sz val="11"/>
      <color theme="1"/>
      <name val="Calibri"/>
      <family val="2"/>
      <charset val="238"/>
      <scheme val="minor"/>
    </font>
    <font>
      <b/>
      <sz val="8"/>
      <color theme="1"/>
      <name val="Tahoma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name val="Tahoma"/>
      <family val="2"/>
      <charset val="238"/>
    </font>
    <font>
      <i/>
      <sz val="10"/>
      <name val="Tahoma"/>
      <family val="2"/>
      <charset val="238"/>
    </font>
    <font>
      <sz val="9"/>
      <name val="Tahoma"/>
      <family val="2"/>
      <charset val="238"/>
    </font>
    <font>
      <i/>
      <sz val="9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A6D86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4" fillId="0" borderId="0"/>
    <xf numFmtId="0" fontId="10" fillId="0" borderId="0"/>
    <xf numFmtId="0" fontId="12" fillId="0" borderId="0" applyNumberFormat="0" applyFill="0" applyBorder="0" applyAlignment="0" applyProtection="0"/>
  </cellStyleXfs>
  <cellXfs count="290">
    <xf numFmtId="0" fontId="0" fillId="0" borderId="0" xfId="0"/>
    <xf numFmtId="165" fontId="0" fillId="0" borderId="0" xfId="1" applyNumberFormat="1" applyFont="1"/>
    <xf numFmtId="165" fontId="0" fillId="0" borderId="0" xfId="1" applyNumberFormat="1" applyFont="1" applyAlignment="1">
      <alignment horizontal="right"/>
    </xf>
    <xf numFmtId="165" fontId="0" fillId="0" borderId="0" xfId="1" applyNumberFormat="1" applyFont="1" applyAlignme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3" fontId="1" fillId="0" borderId="0" xfId="1" applyNumberFormat="1" applyFont="1" applyAlignment="1">
      <alignment horizontal="right" vertical="center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right" vertical="center" wrapText="1"/>
    </xf>
    <xf numFmtId="166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horizontal="right" vertical="center"/>
    </xf>
    <xf numFmtId="166" fontId="5" fillId="0" borderId="0" xfId="0" applyNumberFormat="1" applyFont="1" applyAlignment="1">
      <alignment horizontal="right" vertical="center" readingOrder="1"/>
    </xf>
    <xf numFmtId="166" fontId="5" fillId="0" borderId="0" xfId="0" applyNumberFormat="1" applyFont="1" applyAlignment="1">
      <alignment vertical="center"/>
    </xf>
    <xf numFmtId="3" fontId="5" fillId="0" borderId="0" xfId="0" applyNumberFormat="1" applyFont="1" applyAlignment="1">
      <alignment vertical="center"/>
    </xf>
    <xf numFmtId="166" fontId="5" fillId="0" borderId="0" xfId="0" applyNumberFormat="1" applyFont="1" applyAlignment="1">
      <alignment horizontal="right" vertical="center"/>
    </xf>
    <xf numFmtId="166" fontId="1" fillId="0" borderId="0" xfId="1" applyNumberFormat="1" applyFont="1" applyAlignment="1">
      <alignment horizontal="right" vertical="center"/>
    </xf>
    <xf numFmtId="0" fontId="1" fillId="0" borderId="0" xfId="0" applyFont="1" applyAlignment="1">
      <alignment horizontal="left" vertical="center" indent="2"/>
    </xf>
    <xf numFmtId="0" fontId="5" fillId="0" borderId="0" xfId="0" applyFont="1" applyAlignment="1">
      <alignment horizontal="left" vertical="center" indent="2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 indent="2"/>
    </xf>
    <xf numFmtId="0" fontId="7" fillId="0" borderId="0" xfId="0" applyFont="1" applyAlignment="1">
      <alignment horizontal="left" vertical="center" indent="2"/>
    </xf>
    <xf numFmtId="3" fontId="7" fillId="0" borderId="0" xfId="0" applyNumberFormat="1" applyFont="1" applyAlignment="1">
      <alignment vertical="center"/>
    </xf>
    <xf numFmtId="166" fontId="7" fillId="0" borderId="0" xfId="0" applyNumberFormat="1" applyFont="1" applyAlignment="1">
      <alignment horizontal="right" vertical="center" wrapText="1"/>
    </xf>
    <xf numFmtId="166" fontId="7" fillId="0" borderId="0" xfId="0" applyNumberFormat="1" applyFont="1" applyAlignment="1">
      <alignment vertical="center"/>
    </xf>
    <xf numFmtId="0" fontId="7" fillId="0" borderId="0" xfId="2" applyFont="1" applyAlignment="1">
      <alignment horizontal="left" vertical="center" indent="2"/>
    </xf>
    <xf numFmtId="0" fontId="7" fillId="0" borderId="0" xfId="2" applyFont="1" applyAlignment="1">
      <alignment vertical="center"/>
    </xf>
    <xf numFmtId="0" fontId="7" fillId="0" borderId="0" xfId="0" applyFont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 wrapText="1" indent="3"/>
    </xf>
    <xf numFmtId="0" fontId="7" fillId="0" borderId="0" xfId="0" applyFont="1" applyAlignment="1">
      <alignment horizontal="left" vertical="center" indent="3"/>
    </xf>
    <xf numFmtId="0" fontId="8" fillId="0" borderId="0" xfId="0" applyFont="1" applyAlignment="1">
      <alignment horizontal="right" vertical="center"/>
    </xf>
    <xf numFmtId="3" fontId="7" fillId="0" borderId="0" xfId="0" applyNumberFormat="1" applyFont="1" applyAlignment="1">
      <alignment horizontal="right" vertical="center" wrapText="1"/>
    </xf>
    <xf numFmtId="3" fontId="7" fillId="0" borderId="0" xfId="1" applyNumberFormat="1" applyFont="1" applyAlignment="1">
      <alignment horizontal="right" vertical="center"/>
    </xf>
    <xf numFmtId="3" fontId="7" fillId="0" borderId="0" xfId="0" applyNumberFormat="1" applyFont="1" applyAlignment="1">
      <alignment horizontal="right" vertical="center"/>
    </xf>
    <xf numFmtId="3" fontId="7" fillId="0" borderId="0" xfId="0" applyNumberFormat="1" applyFont="1" applyAlignment="1">
      <alignment horizontal="left" vertical="center" indent="4"/>
    </xf>
    <xf numFmtId="3" fontId="7" fillId="0" borderId="0" xfId="0" applyNumberFormat="1" applyFont="1" applyAlignment="1">
      <alignment horizontal="left" vertical="center" wrapText="1" indent="4"/>
    </xf>
    <xf numFmtId="3" fontId="7" fillId="0" borderId="0" xfId="0" applyNumberFormat="1" applyFont="1" applyAlignment="1">
      <alignment vertical="center" wrapText="1"/>
    </xf>
    <xf numFmtId="3" fontId="7" fillId="0" borderId="0" xfId="0" applyNumberFormat="1" applyFont="1" applyAlignment="1">
      <alignment horizontal="left" vertical="center" indent="2"/>
    </xf>
    <xf numFmtId="4" fontId="7" fillId="0" borderId="0" xfId="0" applyNumberFormat="1" applyFont="1" applyAlignment="1">
      <alignment horizontal="right" vertical="center"/>
    </xf>
    <xf numFmtId="3" fontId="7" fillId="0" borderId="0" xfId="0" applyNumberFormat="1" applyFont="1" applyAlignment="1">
      <alignment horizontal="left" vertical="center" indent="6"/>
    </xf>
    <xf numFmtId="49" fontId="7" fillId="0" borderId="0" xfId="0" applyNumberFormat="1" applyFont="1" applyAlignment="1">
      <alignment horizontal="left" vertical="center" indent="2"/>
    </xf>
    <xf numFmtId="49" fontId="7" fillId="0" borderId="0" xfId="0" applyNumberFormat="1" applyFont="1" applyAlignment="1">
      <alignment horizontal="left" vertical="center" wrapText="1" indent="2"/>
    </xf>
    <xf numFmtId="49" fontId="7" fillId="0" borderId="0" xfId="2" applyNumberFormat="1" applyFont="1" applyAlignment="1">
      <alignment horizontal="left" vertical="center" indent="2"/>
    </xf>
    <xf numFmtId="49" fontId="7" fillId="0" borderId="0" xfId="2" applyNumberFormat="1" applyFont="1" applyAlignment="1">
      <alignment horizontal="left" vertical="center" indent="3"/>
    </xf>
    <xf numFmtId="49" fontId="7" fillId="0" borderId="0" xfId="0" applyNumberFormat="1" applyFont="1" applyAlignment="1">
      <alignment horizontal="left" vertical="center" indent="3"/>
    </xf>
    <xf numFmtId="49" fontId="7" fillId="0" borderId="0" xfId="2" applyNumberFormat="1" applyFont="1" applyAlignment="1">
      <alignment horizontal="left" vertical="center" indent="4"/>
    </xf>
    <xf numFmtId="0" fontId="7" fillId="0" borderId="0" xfId="0" applyFont="1" applyAlignment="1">
      <alignment horizontal="left" vertical="center" indent="6"/>
    </xf>
    <xf numFmtId="0" fontId="7" fillId="0" borderId="0" xfId="0" applyFont="1" applyAlignment="1">
      <alignment horizontal="right" vertical="center"/>
    </xf>
    <xf numFmtId="0" fontId="8" fillId="0" borderId="0" xfId="0" applyFont="1"/>
    <xf numFmtId="166" fontId="7" fillId="0" borderId="0" xfId="1" applyNumberFormat="1" applyFont="1" applyAlignment="1">
      <alignment horizontal="right" vertical="center"/>
    </xf>
    <xf numFmtId="166" fontId="7" fillId="0" borderId="0" xfId="0" applyNumberFormat="1" applyFont="1" applyAlignment="1">
      <alignment horizontal="right" vertical="center"/>
    </xf>
    <xf numFmtId="0" fontId="7" fillId="0" borderId="0" xfId="2" applyFont="1" applyAlignment="1">
      <alignment horizontal="left" vertical="center" indent="4"/>
    </xf>
    <xf numFmtId="3" fontId="1" fillId="0" borderId="0" xfId="0" applyNumberFormat="1" applyFont="1" applyAlignment="1">
      <alignment horizontal="right" vertical="center" readingOrder="1"/>
    </xf>
    <xf numFmtId="3" fontId="1" fillId="0" borderId="0" xfId="0" applyNumberFormat="1" applyFont="1" applyAlignment="1">
      <alignment horizontal="right" readingOrder="1"/>
    </xf>
    <xf numFmtId="3" fontId="1" fillId="0" borderId="0" xfId="0" applyNumberFormat="1" applyFont="1"/>
    <xf numFmtId="3" fontId="1" fillId="0" borderId="0" xfId="0" applyNumberFormat="1" applyFont="1" applyAlignment="1">
      <alignment horizontal="right"/>
    </xf>
    <xf numFmtId="168" fontId="7" fillId="0" borderId="0" xfId="0" applyNumberFormat="1" applyFont="1" applyAlignment="1">
      <alignment vertical="center"/>
    </xf>
    <xf numFmtId="3" fontId="7" fillId="0" borderId="0" xfId="0" applyNumberFormat="1" applyFont="1" applyAlignment="1">
      <alignment horizontal="right" vertical="center" readingOrder="1"/>
    </xf>
    <xf numFmtId="0" fontId="7" fillId="0" borderId="0" xfId="0" applyFont="1" applyAlignment="1">
      <alignment vertical="center" readingOrder="1"/>
    </xf>
    <xf numFmtId="3" fontId="1" fillId="0" borderId="0" xfId="0" applyNumberFormat="1" applyFont="1" applyAlignment="1">
      <alignment vertical="center" readingOrder="1"/>
    </xf>
    <xf numFmtId="3" fontId="7" fillId="0" borderId="0" xfId="1" applyNumberFormat="1" applyFont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0" fontId="7" fillId="0" borderId="0" xfId="2" applyFont="1" applyFill="1" applyAlignment="1">
      <alignment horizontal="left" vertical="center" indent="2"/>
    </xf>
    <xf numFmtId="3" fontId="8" fillId="0" borderId="0" xfId="0" applyNumberFormat="1" applyFont="1"/>
    <xf numFmtId="166" fontId="7" fillId="0" borderId="0" xfId="0" applyNumberFormat="1" applyFont="1" applyAlignment="1">
      <alignment readingOrder="1"/>
    </xf>
    <xf numFmtId="0" fontId="5" fillId="0" borderId="0" xfId="0" applyFont="1" applyAlignment="1">
      <alignment horizontal="left" vertical="top" indent="2"/>
    </xf>
    <xf numFmtId="0" fontId="5" fillId="0" borderId="0" xfId="0" applyFont="1" applyAlignment="1">
      <alignment vertical="top"/>
    </xf>
    <xf numFmtId="3" fontId="1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left" vertical="top" indent="1"/>
    </xf>
    <xf numFmtId="0" fontId="7" fillId="0" borderId="0" xfId="0" applyFont="1" applyAlignment="1">
      <alignment horizontal="left" vertical="top" indent="2"/>
    </xf>
    <xf numFmtId="3" fontId="7" fillId="0" borderId="0" xfId="0" applyNumberFormat="1" applyFont="1" applyAlignment="1">
      <alignment vertical="top" wrapText="1"/>
    </xf>
    <xf numFmtId="0" fontId="7" fillId="0" borderId="0" xfId="0" applyFont="1" applyAlignment="1">
      <alignment horizontal="left" vertical="top" indent="3"/>
    </xf>
    <xf numFmtId="0" fontId="7" fillId="0" borderId="0" xfId="2" applyFont="1" applyFill="1" applyAlignment="1">
      <alignment horizontal="left" vertical="top" indent="2"/>
    </xf>
    <xf numFmtId="0" fontId="7" fillId="0" borderId="0" xfId="0" applyFont="1"/>
    <xf numFmtId="3" fontId="7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166" fontId="7" fillId="0" borderId="0" xfId="0" applyNumberFormat="1" applyFont="1"/>
    <xf numFmtId="169" fontId="7" fillId="0" borderId="0" xfId="0" applyNumberFormat="1" applyFont="1"/>
    <xf numFmtId="3" fontId="7" fillId="0" borderId="0" xfId="0" applyNumberFormat="1" applyFont="1"/>
    <xf numFmtId="0" fontId="7" fillId="0" borderId="0" xfId="0" applyFont="1" applyAlignment="1">
      <alignment vertical="top"/>
    </xf>
    <xf numFmtId="0" fontId="7" fillId="0" borderId="0" xfId="0" applyFont="1" applyAlignment="1">
      <alignment horizontal="left" vertical="center" wrapText="1" readingOrder="1"/>
    </xf>
    <xf numFmtId="0" fontId="1" fillId="0" borderId="0" xfId="0" applyFont="1"/>
    <xf numFmtId="0" fontId="6" fillId="0" borderId="0" xfId="0" applyFont="1" applyAlignment="1">
      <alignment horizontal="center"/>
    </xf>
    <xf numFmtId="3" fontId="7" fillId="0" borderId="0" xfId="0" applyNumberFormat="1" applyFont="1" applyAlignment="1">
      <alignment vertical="top"/>
    </xf>
    <xf numFmtId="170" fontId="7" fillId="0" borderId="0" xfId="0" applyNumberFormat="1" applyFont="1"/>
    <xf numFmtId="168" fontId="7" fillId="0" borderId="0" xfId="0" applyNumberFormat="1" applyFont="1"/>
    <xf numFmtId="2" fontId="7" fillId="0" borderId="0" xfId="0" applyNumberFormat="1" applyFont="1"/>
    <xf numFmtId="0" fontId="7" fillId="0" borderId="0" xfId="0" applyFont="1" applyFill="1"/>
    <xf numFmtId="169" fontId="7" fillId="0" borderId="0" xfId="0" applyNumberFormat="1" applyFont="1" applyFill="1"/>
    <xf numFmtId="166" fontId="7" fillId="0" borderId="0" xfId="0" applyNumberFormat="1" applyFont="1" applyFill="1"/>
    <xf numFmtId="166" fontId="7" fillId="0" borderId="0" xfId="0" applyNumberFormat="1" applyFont="1" applyFill="1" applyAlignment="1">
      <alignment horizontal="right" vertical="center" wrapText="1"/>
    </xf>
    <xf numFmtId="166" fontId="7" fillId="0" borderId="0" xfId="0" applyNumberFormat="1" applyFont="1" applyFill="1" applyAlignment="1">
      <alignment vertical="center"/>
    </xf>
    <xf numFmtId="0" fontId="5" fillId="0" borderId="0" xfId="0" applyFont="1" applyBorder="1" applyAlignment="1">
      <alignment horizontal="left" vertical="center" wrapText="1" indent="1"/>
    </xf>
    <xf numFmtId="0" fontId="7" fillId="0" borderId="0" xfId="0" applyFont="1" applyAlignment="1">
      <alignment horizontal="left" vertical="center" wrapText="1" indent="1"/>
    </xf>
    <xf numFmtId="3" fontId="7" fillId="0" borderId="0" xfId="0" applyNumberFormat="1" applyFont="1" applyAlignment="1">
      <alignment horizontal="left" vertical="center" indent="5"/>
    </xf>
    <xf numFmtId="49" fontId="7" fillId="0" borderId="0" xfId="0" applyNumberFormat="1" applyFont="1" applyAlignment="1">
      <alignment horizontal="left" vertical="center" wrapText="1"/>
    </xf>
    <xf numFmtId="3" fontId="7" fillId="0" borderId="0" xfId="0" applyNumberFormat="1" applyFont="1" applyAlignment="1">
      <alignment horizontal="left" vertical="center" wrapText="1" indent="2"/>
    </xf>
    <xf numFmtId="0" fontId="5" fillId="0" borderId="0" xfId="0" applyFont="1" applyBorder="1" applyAlignment="1">
      <alignment horizontal="left" vertical="center" indent="1"/>
    </xf>
    <xf numFmtId="169" fontId="6" fillId="0" borderId="0" xfId="0" applyNumberFormat="1" applyFont="1"/>
    <xf numFmtId="4" fontId="7" fillId="0" borderId="0" xfId="1" applyNumberFormat="1" applyFont="1" applyAlignment="1">
      <alignment horizontal="right" vertical="center"/>
    </xf>
    <xf numFmtId="166" fontId="7" fillId="0" borderId="0" xfId="0" applyNumberFormat="1" applyFont="1" applyAlignment="1">
      <alignment horizontal="right"/>
    </xf>
    <xf numFmtId="0" fontId="7" fillId="0" borderId="0" xfId="0" applyFont="1" applyAlignment="1">
      <alignment horizontal="left" indent="1"/>
    </xf>
    <xf numFmtId="0" fontId="7" fillId="0" borderId="0" xfId="0" applyFont="1" applyAlignment="1">
      <alignment horizontal="left" indent="2"/>
    </xf>
    <xf numFmtId="0" fontId="7" fillId="0" borderId="0" xfId="0" applyFont="1" applyAlignment="1">
      <alignment horizontal="left" indent="4"/>
    </xf>
    <xf numFmtId="0" fontId="5" fillId="0" borderId="0" xfId="0" applyFont="1" applyAlignment="1"/>
    <xf numFmtId="0" fontId="9" fillId="0" borderId="0" xfId="0" applyFont="1"/>
    <xf numFmtId="0" fontId="0" fillId="0" borderId="0" xfId="0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7" fillId="0" borderId="0" xfId="2" applyFont="1" applyAlignment="1">
      <alignment horizontal="left" wrapText="1" readingOrder="1"/>
    </xf>
    <xf numFmtId="169" fontId="7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right"/>
    </xf>
    <xf numFmtId="166" fontId="7" fillId="0" borderId="0" xfId="0" applyNumberFormat="1" applyFont="1" applyFill="1" applyAlignment="1">
      <alignment horizontal="right"/>
    </xf>
    <xf numFmtId="169" fontId="8" fillId="0" borderId="0" xfId="0" applyNumberFormat="1" applyFont="1"/>
    <xf numFmtId="171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169" fontId="8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indent="1"/>
    </xf>
    <xf numFmtId="49" fontId="5" fillId="0" borderId="0" xfId="0" applyNumberFormat="1" applyFont="1" applyAlignment="1">
      <alignment horizontal="left" vertical="top"/>
    </xf>
    <xf numFmtId="0" fontId="0" fillId="0" borderId="0" xfId="0" applyFont="1"/>
    <xf numFmtId="166" fontId="6" fillId="0" borderId="0" xfId="0" applyNumberFormat="1" applyFont="1" applyAlignment="1">
      <alignment horizontal="right" vertical="center"/>
    </xf>
    <xf numFmtId="169" fontId="0" fillId="0" borderId="0" xfId="0" applyNumberFormat="1" applyFont="1"/>
    <xf numFmtId="166" fontId="6" fillId="0" borderId="0" xfId="0" applyNumberFormat="1" applyFont="1"/>
    <xf numFmtId="166" fontId="6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 vertical="top" wrapText="1" indent="1"/>
    </xf>
    <xf numFmtId="0" fontId="11" fillId="0" borderId="0" xfId="0" applyFont="1"/>
    <xf numFmtId="166" fontId="7" fillId="0" borderId="0" xfId="0" applyNumberFormat="1" applyFont="1" applyFill="1" applyAlignment="1">
      <alignment horizontal="right" vertical="center"/>
    </xf>
    <xf numFmtId="3" fontId="7" fillId="0" borderId="0" xfId="0" applyNumberFormat="1" applyFont="1" applyFill="1" applyAlignment="1">
      <alignment horizontal="right"/>
    </xf>
    <xf numFmtId="2" fontId="7" fillId="0" borderId="0" xfId="0" applyNumberFormat="1" applyFont="1" applyFill="1" applyAlignment="1">
      <alignment horizontal="right"/>
    </xf>
    <xf numFmtId="4" fontId="7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right" vertical="center"/>
    </xf>
    <xf numFmtId="169" fontId="7" fillId="0" borderId="0" xfId="0" applyNumberFormat="1" applyFont="1" applyAlignment="1">
      <alignment horizontal="right" indent="1"/>
    </xf>
    <xf numFmtId="0" fontId="5" fillId="0" borderId="0" xfId="0" applyFont="1" applyAlignment="1">
      <alignment vertical="top" wrapText="1"/>
    </xf>
    <xf numFmtId="3" fontId="7" fillId="0" borderId="0" xfId="0" applyNumberFormat="1" applyFont="1" applyAlignment="1">
      <alignment horizontal="right" indent="1"/>
    </xf>
    <xf numFmtId="166" fontId="7" fillId="0" borderId="0" xfId="0" applyNumberFormat="1" applyFont="1" applyAlignment="1">
      <alignment horizontal="right" indent="1"/>
    </xf>
    <xf numFmtId="0" fontId="0" fillId="0" borderId="0" xfId="0" applyFont="1" applyAlignment="1">
      <alignment horizontal="right" indent="1"/>
    </xf>
    <xf numFmtId="170" fontId="7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Alignment="1">
      <alignment horizontal="left" vertical="center" wrapText="1" indent="4"/>
    </xf>
    <xf numFmtId="0" fontId="7" fillId="0" borderId="0" xfId="0" applyFont="1" applyAlignment="1">
      <alignment horizontal="left" vertical="center" indent="4"/>
    </xf>
    <xf numFmtId="0" fontId="7" fillId="0" borderId="0" xfId="0" applyFont="1" applyAlignment="1">
      <alignment horizontal="left" vertical="center" indent="1"/>
    </xf>
    <xf numFmtId="0" fontId="7" fillId="0" borderId="0" xfId="2" applyFont="1" applyAlignment="1">
      <alignment horizontal="left" vertical="center" indent="1"/>
    </xf>
    <xf numFmtId="0" fontId="5" fillId="0" borderId="0" xfId="0" applyFont="1" applyBorder="1" applyAlignment="1">
      <alignment horizontal="left" vertical="top"/>
    </xf>
    <xf numFmtId="0" fontId="7" fillId="0" borderId="0" xfId="2" applyFont="1" applyAlignment="1">
      <alignment horizontal="left" vertical="center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indent="1"/>
    </xf>
    <xf numFmtId="0" fontId="7" fillId="0" borderId="0" xfId="2" applyFont="1" applyAlignment="1">
      <alignment horizontal="left" vertical="center" inden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center" vertical="center" textRotation="90" wrapText="1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 applyAlignment="1">
      <alignment horizontal="center" vertical="center" textRotation="90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vertical="top" wrapText="1"/>
    </xf>
    <xf numFmtId="0" fontId="16" fillId="0" borderId="0" xfId="0" applyFont="1" applyAlignment="1">
      <alignment vertical="center" wrapText="1"/>
    </xf>
    <xf numFmtId="0" fontId="17" fillId="0" borderId="0" xfId="0" applyFont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8" fillId="0" borderId="0" xfId="0" applyFont="1" applyAlignment="1">
      <alignment horizontal="right" vertical="center" wrapText="1"/>
    </xf>
    <xf numFmtId="0" fontId="18" fillId="0" borderId="0" xfId="0" applyFont="1" applyAlignment="1">
      <alignment horizontal="right" vertical="center"/>
    </xf>
    <xf numFmtId="0" fontId="19" fillId="0" borderId="0" xfId="0" applyFont="1" applyAlignment="1">
      <alignment vertical="center" wrapText="1"/>
    </xf>
    <xf numFmtId="0" fontId="0" fillId="0" borderId="0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center"/>
    </xf>
    <xf numFmtId="166" fontId="0" fillId="0" borderId="0" xfId="0" applyNumberFormat="1" applyFont="1" applyAlignment="1">
      <alignment horizontal="right"/>
    </xf>
    <xf numFmtId="3" fontId="1" fillId="0" borderId="0" xfId="0" applyNumberFormat="1" applyFont="1" applyBorder="1" applyAlignment="1">
      <alignment horizontal="right" vertical="center"/>
    </xf>
    <xf numFmtId="3" fontId="0" fillId="0" borderId="0" xfId="0" applyNumberFormat="1" applyFont="1" applyAlignment="1">
      <alignment horizontal="right"/>
    </xf>
    <xf numFmtId="167" fontId="1" fillId="0" borderId="0" xfId="1" applyNumberFormat="1" applyFont="1" applyBorder="1" applyAlignment="1">
      <alignment horizontal="right" vertical="center"/>
    </xf>
    <xf numFmtId="0" fontId="19" fillId="0" borderId="0" xfId="0" applyFont="1" applyAlignment="1">
      <alignment horizontal="left" vertical="center" wrapText="1"/>
    </xf>
    <xf numFmtId="3" fontId="1" fillId="0" borderId="0" xfId="0" applyNumberFormat="1" applyFont="1" applyBorder="1" applyAlignment="1">
      <alignment horizontal="right" vertical="center" wrapText="1"/>
    </xf>
    <xf numFmtId="167" fontId="1" fillId="0" borderId="0" xfId="1" applyNumberFormat="1" applyFont="1" applyBorder="1" applyAlignment="1">
      <alignment horizontal="left" vertical="center" indent="4"/>
    </xf>
    <xf numFmtId="167" fontId="1" fillId="0" borderId="0" xfId="1" applyNumberFormat="1" applyFont="1" applyBorder="1" applyAlignment="1">
      <alignment horizontal="left" vertical="center" indent="1"/>
    </xf>
    <xf numFmtId="3" fontId="1" fillId="0" borderId="0" xfId="0" applyNumberFormat="1" applyFont="1" applyBorder="1" applyAlignment="1">
      <alignment horizontal="left" vertical="center" indent="1"/>
    </xf>
    <xf numFmtId="0" fontId="0" fillId="0" borderId="0" xfId="0" applyFont="1" applyBorder="1" applyAlignment="1">
      <alignment horizontal="left" vertical="center" indent="1"/>
    </xf>
    <xf numFmtId="0" fontId="0" fillId="4" borderId="0" xfId="0" applyFont="1" applyFill="1"/>
    <xf numFmtId="0" fontId="0" fillId="2" borderId="0" xfId="0" applyFont="1" applyFill="1"/>
    <xf numFmtId="0" fontId="17" fillId="0" borderId="0" xfId="0" applyFont="1" applyAlignment="1">
      <alignment horizontal="right" vertical="center" indent="1"/>
    </xf>
    <xf numFmtId="0" fontId="22" fillId="0" borderId="0" xfId="0" applyFont="1" applyFill="1" applyAlignment="1">
      <alignment horizontal="center" vertical="center" textRotation="90" wrapText="1"/>
    </xf>
    <xf numFmtId="0" fontId="19" fillId="0" borderId="0" xfId="0" applyFont="1" applyAlignment="1">
      <alignment horizontal="left" vertical="center" wrapText="1" readingOrder="1"/>
    </xf>
    <xf numFmtId="0" fontId="19" fillId="0" borderId="0" xfId="0" applyFont="1" applyAlignment="1">
      <alignment horizontal="left" vertical="center" wrapText="1" indent="2" readingOrder="1"/>
    </xf>
    <xf numFmtId="0" fontId="19" fillId="0" borderId="0" xfId="0" applyFont="1" applyAlignment="1">
      <alignment horizontal="left" vertical="center" indent="2"/>
    </xf>
    <xf numFmtId="3" fontId="0" fillId="0" borderId="0" xfId="0" applyNumberFormat="1" applyFont="1"/>
    <xf numFmtId="0" fontId="14" fillId="0" borderId="0" xfId="0" applyFont="1" applyAlignment="1"/>
    <xf numFmtId="0" fontId="14" fillId="0" borderId="0" xfId="0" applyFont="1" applyBorder="1" applyAlignment="1"/>
    <xf numFmtId="0" fontId="19" fillId="0" borderId="0" xfId="0" applyFont="1" applyAlignment="1">
      <alignment horizontal="left" vertical="center"/>
    </xf>
    <xf numFmtId="3" fontId="19" fillId="0" borderId="0" xfId="0" applyNumberFormat="1" applyFont="1" applyAlignment="1">
      <alignment horizontal="left" vertical="center"/>
    </xf>
    <xf numFmtId="0" fontId="19" fillId="0" borderId="0" xfId="0" applyFont="1"/>
    <xf numFmtId="0" fontId="22" fillId="0" borderId="0" xfId="0" applyFont="1" applyAlignment="1">
      <alignment vertical="center" wrapText="1"/>
    </xf>
    <xf numFmtId="0" fontId="19" fillId="0" borderId="0" xfId="2" applyFont="1" applyAlignment="1">
      <alignment vertical="center"/>
    </xf>
    <xf numFmtId="3" fontId="19" fillId="0" borderId="0" xfId="0" applyNumberFormat="1" applyFont="1" applyAlignment="1">
      <alignment horizontal="left" vertical="center" indent="2"/>
    </xf>
    <xf numFmtId="0" fontId="19" fillId="0" borderId="0" xfId="0" applyFont="1" applyAlignment="1">
      <alignment horizontal="left" vertical="center" wrapText="1" indent="1"/>
    </xf>
    <xf numFmtId="0" fontId="19" fillId="0" borderId="0" xfId="0" applyFont="1" applyAlignment="1">
      <alignment horizontal="left" vertical="center" indent="1"/>
    </xf>
    <xf numFmtId="1" fontId="17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vertical="center"/>
    </xf>
    <xf numFmtId="0" fontId="19" fillId="0" borderId="0" xfId="2" applyFont="1" applyAlignment="1">
      <alignment horizontal="left" vertical="center" indent="1"/>
    </xf>
    <xf numFmtId="0" fontId="19" fillId="0" borderId="0" xfId="2" applyFont="1" applyFill="1" applyAlignment="1">
      <alignment vertical="center"/>
    </xf>
    <xf numFmtId="0" fontId="1" fillId="0" borderId="0" xfId="0" applyFont="1" applyAlignment="1">
      <alignment horizontal="right"/>
    </xf>
    <xf numFmtId="1" fontId="1" fillId="0" borderId="0" xfId="0" applyNumberFormat="1" applyFont="1"/>
    <xf numFmtId="170" fontId="1" fillId="0" borderId="0" xfId="0" applyNumberFormat="1" applyFont="1"/>
    <xf numFmtId="166" fontId="1" fillId="0" borderId="0" xfId="0" applyNumberFormat="1" applyFont="1"/>
    <xf numFmtId="1" fontId="0" fillId="0" borderId="0" xfId="0" applyNumberFormat="1" applyFont="1"/>
    <xf numFmtId="170" fontId="0" fillId="0" borderId="0" xfId="0" applyNumberFormat="1" applyFont="1"/>
    <xf numFmtId="0" fontId="24" fillId="0" borderId="0" xfId="0" applyFont="1" applyFill="1" applyAlignment="1">
      <alignment horizontal="center" vertical="center" textRotation="90" wrapText="1"/>
    </xf>
    <xf numFmtId="0" fontId="7" fillId="0" borderId="0" xfId="0" applyFont="1" applyFill="1" applyAlignment="1">
      <alignment horizontal="center"/>
    </xf>
    <xf numFmtId="0" fontId="25" fillId="0" borderId="0" xfId="4" applyFont="1"/>
    <xf numFmtId="0" fontId="0" fillId="0" borderId="0" xfId="0" applyFont="1" applyFill="1"/>
    <xf numFmtId="0" fontId="19" fillId="0" borderId="0" xfId="2" applyFont="1" applyAlignment="1">
      <alignment horizontal="left" vertical="center" indent="2"/>
    </xf>
    <xf numFmtId="0" fontId="26" fillId="0" borderId="0" xfId="0" applyFont="1" applyFill="1" applyAlignment="1">
      <alignment horizontal="center" vertical="center" textRotation="90" wrapText="1"/>
    </xf>
    <xf numFmtId="0" fontId="1" fillId="0" borderId="0" xfId="0" applyFont="1" applyAlignment="1">
      <alignment horizontal="left" vertical="center" wrapText="1" indent="1"/>
    </xf>
    <xf numFmtId="0" fontId="17" fillId="0" borderId="0" xfId="0" applyFont="1" applyAlignment="1">
      <alignment horizontal="right" vertical="center" readingOrder="1"/>
    </xf>
    <xf numFmtId="0" fontId="6" fillId="0" borderId="0" xfId="0" applyFont="1" applyAlignment="1">
      <alignment horizontal="right" vertical="center" readingOrder="1"/>
    </xf>
    <xf numFmtId="0" fontId="6" fillId="0" borderId="0" xfId="0" applyFont="1" applyAlignment="1">
      <alignment vertical="center" readingOrder="1"/>
    </xf>
    <xf numFmtId="166" fontId="8" fillId="0" borderId="0" xfId="0" applyNumberFormat="1" applyFont="1" applyAlignment="1">
      <alignment vertical="center"/>
    </xf>
    <xf numFmtId="166" fontId="0" fillId="0" borderId="0" xfId="0" applyNumberFormat="1" applyFont="1"/>
    <xf numFmtId="0" fontId="9" fillId="0" borderId="0" xfId="0" applyFont="1" applyAlignment="1">
      <alignment horizontal="left" vertical="center" indent="2"/>
    </xf>
    <xf numFmtId="0" fontId="0" fillId="0" borderId="0" xfId="0" applyFont="1" applyFill="1" applyAlignment="1">
      <alignment vertical="center"/>
    </xf>
    <xf numFmtId="0" fontId="7" fillId="0" borderId="0" xfId="2" applyFont="1" applyFill="1" applyAlignment="1">
      <alignment vertical="center"/>
    </xf>
    <xf numFmtId="0" fontId="23" fillId="0" borderId="0" xfId="0" applyFont="1" applyAlignment="1">
      <alignment horizontal="left" vertical="center"/>
    </xf>
    <xf numFmtId="0" fontId="1" fillId="0" borderId="0" xfId="2" applyFont="1" applyAlignment="1">
      <alignment vertical="center"/>
    </xf>
    <xf numFmtId="0" fontId="1" fillId="0" borderId="0" xfId="2" applyFont="1" applyFill="1" applyAlignment="1">
      <alignment vertical="center"/>
    </xf>
    <xf numFmtId="0" fontId="17" fillId="0" borderId="0" xfId="0" applyFont="1" applyAlignment="1">
      <alignment horizontal="right" vertical="center" wrapText="1" readingOrder="1"/>
    </xf>
    <xf numFmtId="49" fontId="19" fillId="0" borderId="0" xfId="0" applyNumberFormat="1" applyFont="1" applyAlignment="1">
      <alignment horizontal="left" vertical="center" wrapText="1"/>
    </xf>
    <xf numFmtId="4" fontId="1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horizontal="right" readingOrder="1"/>
    </xf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49" fontId="0" fillId="0" borderId="0" xfId="0" applyNumberFormat="1" applyFont="1"/>
    <xf numFmtId="0" fontId="14" fillId="3" borderId="0" xfId="0" applyFont="1" applyFill="1" applyBorder="1" applyAlignment="1">
      <alignment horizontal="center" vertical="center" textRotation="90" wrapText="1"/>
    </xf>
    <xf numFmtId="0" fontId="0" fillId="0" borderId="0" xfId="0" applyFont="1" applyBorder="1"/>
    <xf numFmtId="0" fontId="0" fillId="0" borderId="0" xfId="0" applyFont="1" applyBorder="1" applyAlignment="1"/>
    <xf numFmtId="0" fontId="14" fillId="3" borderId="1" xfId="0" applyFont="1" applyFill="1" applyBorder="1" applyAlignment="1">
      <alignment horizontal="center" vertical="center" textRotation="90" wrapText="1"/>
    </xf>
    <xf numFmtId="0" fontId="14" fillId="3" borderId="1" xfId="0" applyFont="1" applyFill="1" applyBorder="1" applyAlignment="1">
      <alignment horizontal="center" vertical="center" textRotation="90"/>
    </xf>
    <xf numFmtId="0" fontId="15" fillId="0" borderId="0" xfId="0" applyFont="1" applyFill="1" applyBorder="1" applyAlignment="1">
      <alignment vertical="top"/>
    </xf>
    <xf numFmtId="0" fontId="27" fillId="0" borderId="0" xfId="0" applyFont="1" applyAlignment="1">
      <alignment horizontal="left"/>
    </xf>
    <xf numFmtId="0" fontId="27" fillId="0" borderId="0" xfId="0" applyFont="1"/>
    <xf numFmtId="0" fontId="27" fillId="0" borderId="0" xfId="0" applyFont="1" applyAlignment="1"/>
    <xf numFmtId="0" fontId="27" fillId="0" borderId="0" xfId="0" applyFont="1" applyAlignment="1">
      <alignment horizontal="center"/>
    </xf>
    <xf numFmtId="166" fontId="27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2" fontId="5" fillId="0" borderId="0" xfId="0" applyNumberFormat="1" applyFont="1"/>
    <xf numFmtId="169" fontId="0" fillId="0" borderId="0" xfId="0" applyNumberFormat="1"/>
    <xf numFmtId="0" fontId="30" fillId="0" borderId="0" xfId="2" applyFont="1" applyAlignment="1">
      <alignment vertical="center"/>
    </xf>
    <xf numFmtId="0" fontId="30" fillId="0" borderId="0" xfId="2" applyFont="1" applyFill="1" applyAlignment="1">
      <alignment vertical="center"/>
    </xf>
    <xf numFmtId="0" fontId="28" fillId="0" borderId="0" xfId="0" applyFont="1" applyAlignment="1">
      <alignment horizontal="left" vertical="center" wrapText="1" indent="1"/>
    </xf>
    <xf numFmtId="0" fontId="7" fillId="0" borderId="0" xfId="0" applyFont="1" applyAlignment="1">
      <alignment horizontal="left" vertical="center" indent="1"/>
    </xf>
    <xf numFmtId="0" fontId="7" fillId="0" borderId="0" xfId="2" applyFont="1" applyAlignment="1">
      <alignment horizontal="left" vertical="center" indent="1"/>
    </xf>
    <xf numFmtId="0" fontId="19" fillId="0" borderId="0" xfId="0" applyFont="1" applyAlignment="1">
      <alignment horizontal="left" vertical="center" wrapText="1" indent="1"/>
    </xf>
    <xf numFmtId="0" fontId="15" fillId="0" borderId="0" xfId="0" applyFont="1" applyFill="1" applyBorder="1" applyAlignment="1">
      <alignment horizontal="left" vertical="top"/>
    </xf>
    <xf numFmtId="0" fontId="0" fillId="0" borderId="0" xfId="0" applyFont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top" wrapText="1"/>
    </xf>
    <xf numFmtId="0" fontId="15" fillId="0" borderId="0" xfId="0" applyFont="1" applyFill="1" applyBorder="1" applyAlignment="1">
      <alignment vertical="top"/>
    </xf>
    <xf numFmtId="0" fontId="14" fillId="0" borderId="0" xfId="0" applyFont="1" applyAlignment="1">
      <alignment horizontal="left"/>
    </xf>
    <xf numFmtId="0" fontId="7" fillId="0" borderId="0" xfId="0" applyFont="1" applyAlignment="1">
      <alignment horizontal="left" vertical="center" wrapText="1" indent="4"/>
    </xf>
    <xf numFmtId="0" fontId="7" fillId="0" borderId="0" xfId="0" applyFont="1" applyAlignment="1">
      <alignment horizontal="left" vertical="center" indent="4"/>
    </xf>
    <xf numFmtId="0" fontId="5" fillId="0" borderId="0" xfId="0" applyFont="1" applyBorder="1" applyAlignment="1">
      <alignment horizontal="left" vertical="top"/>
    </xf>
    <xf numFmtId="0" fontId="14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right" vertical="center"/>
    </xf>
    <xf numFmtId="0" fontId="14" fillId="0" borderId="2" xfId="0" applyFont="1" applyBorder="1" applyAlignment="1">
      <alignment horizontal="left"/>
    </xf>
    <xf numFmtId="0" fontId="7" fillId="0" borderId="0" xfId="2" applyFont="1" applyAlignment="1">
      <alignment horizontal="left" vertical="center"/>
    </xf>
    <xf numFmtId="0" fontId="15" fillId="0" borderId="0" xfId="0" applyFont="1" applyFill="1" applyBorder="1" applyAlignment="1">
      <alignment horizontal="left" vertical="top" indent="2"/>
    </xf>
    <xf numFmtId="0" fontId="19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Alignment="1">
      <alignment horizontal="right"/>
    </xf>
    <xf numFmtId="0" fontId="14" fillId="0" borderId="0" xfId="0" applyFont="1" applyBorder="1" applyAlignment="1">
      <alignment horizontal="left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/>
    </xf>
    <xf numFmtId="0" fontId="14" fillId="3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 indent="1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</cellXfs>
  <cellStyles count="5">
    <cellStyle name="Čiarka" xfId="1" builtinId="3"/>
    <cellStyle name="Hypertextové prepojenie" xfId="4" builtinId="8"/>
    <cellStyle name="Normálne" xfId="0" builtinId="0"/>
    <cellStyle name="normální 2" xfId="3"/>
    <cellStyle name="normální_H1_01" xfId="2"/>
  </cellStyles>
  <dxfs count="0"/>
  <tableStyles count="0" defaultTableStyle="TableStyleMedium9" defaultPivotStyle="PivotStyleLight16"/>
  <colors>
    <mruColors>
      <color rgb="FF009A46"/>
      <color rgb="FF88E3E8"/>
      <color rgb="FF7030A0"/>
      <color rgb="FFCA0FCF"/>
      <color rgb="FFBD92DE"/>
      <color rgb="FFFDCBD2"/>
      <color rgb="FF9E5ECE"/>
      <color rgb="FFFA6378"/>
      <color rgb="FFDE0045"/>
      <color rgb="FF73C3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Tahoma" pitchFamily="34" charset="0"/>
                <a:cs typeface="Tahoma" pitchFamily="34" charset="0"/>
              </a:defRPr>
            </a:pPr>
            <a:r>
              <a:rPr lang="cs-CZ" sz="900">
                <a:latin typeface="Tahoma" pitchFamily="34" charset="0"/>
                <a:cs typeface="Tahoma" pitchFamily="34" charset="0"/>
              </a:rPr>
              <a:t>Priemerná mesačná výška starobných sólo dôchodkov </a:t>
            </a:r>
          </a:p>
          <a:p>
            <a:pPr>
              <a:defRPr sz="1000">
                <a:latin typeface="Tahoma" pitchFamily="34" charset="0"/>
                <a:cs typeface="Tahoma" pitchFamily="34" charset="0"/>
              </a:defRPr>
            </a:pPr>
            <a:r>
              <a:rPr lang="cs-CZ" sz="900" b="1" i="0">
                <a:latin typeface="Tahoma" pitchFamily="34" charset="0"/>
                <a:cs typeface="Tahoma" pitchFamily="34" charset="0"/>
              </a:rPr>
              <a:t>Average monthly level of single old-age pensions</a:t>
            </a:r>
          </a:p>
        </c:rich>
      </c:tx>
      <c:layout>
        <c:manualLayout>
          <c:xMode val="edge"/>
          <c:yMode val="edge"/>
          <c:x val="0.14366045664530397"/>
          <c:y val="1.129718348328863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493296590401192"/>
          <c:y val="0.17911101980248328"/>
          <c:w val="0.85276973451502769"/>
          <c:h val="0.6352515855047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Grafy!$I$5</c:f>
              <c:strCache>
                <c:ptCount val="1"/>
                <c:pt idx="0">
                  <c:v>ženy / Females</c:v>
                </c:pt>
              </c:strCache>
            </c:strRef>
          </c:tx>
          <c:spPr>
            <a:solidFill>
              <a:srgbClr val="88E3E8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88E3E8"/>
              </a:solidFill>
            </c:spPr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cat>
            <c:numRef>
              <c:f>Grafy!$L$4:$V$4</c:f>
              <c:numCache>
                <c:formatCode>General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Grafy!$L$5:$V$5</c:f>
              <c:numCache>
                <c:formatCode>#\ ##0.0</c:formatCode>
                <c:ptCount val="11"/>
                <c:pt idx="0">
                  <c:v>305.2</c:v>
                </c:pt>
                <c:pt idx="1">
                  <c:v>315.39999999999998</c:v>
                </c:pt>
                <c:pt idx="2">
                  <c:v>322</c:v>
                </c:pt>
                <c:pt idx="3">
                  <c:v>333.4</c:v>
                </c:pt>
                <c:pt idx="4">
                  <c:v>346</c:v>
                </c:pt>
                <c:pt idx="5">
                  <c:v>356</c:v>
                </c:pt>
                <c:pt idx="6">
                  <c:v>366.5</c:v>
                </c:pt>
                <c:pt idx="7">
                  <c:v>372.1</c:v>
                </c:pt>
                <c:pt idx="8">
                  <c:v>382.3</c:v>
                </c:pt>
                <c:pt idx="9">
                  <c:v>396.2</c:v>
                </c:pt>
                <c:pt idx="10">
                  <c:v>411.2</c:v>
                </c:pt>
              </c:numCache>
            </c:numRef>
          </c:val>
        </c:ser>
        <c:ser>
          <c:idx val="1"/>
          <c:order val="1"/>
          <c:tx>
            <c:strRef>
              <c:f>Grafy!$I$6</c:f>
              <c:strCache>
                <c:ptCount val="1"/>
                <c:pt idx="0">
                  <c:v>muži / Males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</c:spPr>
          <c:invertIfNegative val="0"/>
          <c:cat>
            <c:numRef>
              <c:f>Grafy!$L$4:$V$4</c:f>
              <c:numCache>
                <c:formatCode>General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Grafy!$L$6:$V$6</c:f>
              <c:numCache>
                <c:formatCode>#\ ##0.0</c:formatCode>
                <c:ptCount val="11"/>
                <c:pt idx="0">
                  <c:v>384.5</c:v>
                </c:pt>
                <c:pt idx="1">
                  <c:v>400.6</c:v>
                </c:pt>
                <c:pt idx="2">
                  <c:v>411.6</c:v>
                </c:pt>
                <c:pt idx="3">
                  <c:v>427.8</c:v>
                </c:pt>
                <c:pt idx="4">
                  <c:v>442.1</c:v>
                </c:pt>
                <c:pt idx="5">
                  <c:v>449.2</c:v>
                </c:pt>
                <c:pt idx="6">
                  <c:v>458.9</c:v>
                </c:pt>
                <c:pt idx="7">
                  <c:v>464.7</c:v>
                </c:pt>
                <c:pt idx="8">
                  <c:v>476.1</c:v>
                </c:pt>
                <c:pt idx="9">
                  <c:v>492.5</c:v>
                </c:pt>
                <c:pt idx="10">
                  <c:v>510.1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21871104"/>
        <c:axId val="276455600"/>
      </c:barChart>
      <c:lineChart>
        <c:grouping val="standard"/>
        <c:varyColors val="0"/>
        <c:ser>
          <c:idx val="2"/>
          <c:order val="2"/>
          <c:tx>
            <c:strRef>
              <c:f>Grafy!$I$7</c:f>
              <c:strCache>
                <c:ptCount val="1"/>
                <c:pt idx="0">
                  <c:v>spolu / Total</c:v>
                </c:pt>
              </c:strCache>
            </c:strRef>
          </c:tx>
          <c:spPr>
            <a:ln w="31750">
              <a:solidFill>
                <a:srgbClr val="CA0FC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CA0FCF"/>
                </a:solidFill>
              </a:ln>
            </c:spPr>
          </c:marker>
          <c:cat>
            <c:numRef>
              <c:f>Grafy!$L$4:$V$4</c:f>
              <c:numCache>
                <c:formatCode>General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Grafy!$L$7:$V$7</c:f>
              <c:numCache>
                <c:formatCode>#\ ##0.0</c:formatCode>
                <c:ptCount val="11"/>
                <c:pt idx="0">
                  <c:v>339.73</c:v>
                </c:pt>
                <c:pt idx="1">
                  <c:v>352.54</c:v>
                </c:pt>
                <c:pt idx="2" formatCode="General">
                  <c:v>362.08</c:v>
                </c:pt>
                <c:pt idx="3" formatCode="General">
                  <c:v>375.89</c:v>
                </c:pt>
                <c:pt idx="4" formatCode="0.00">
                  <c:v>390.51</c:v>
                </c:pt>
                <c:pt idx="5" formatCode="0.00">
                  <c:v>400.17</c:v>
                </c:pt>
                <c:pt idx="6" formatCode="0.00">
                  <c:v>411.05</c:v>
                </c:pt>
                <c:pt idx="7" formatCode="0.00">
                  <c:v>417.45</c:v>
                </c:pt>
                <c:pt idx="8" formatCode="0.00">
                  <c:v>428.31</c:v>
                </c:pt>
                <c:pt idx="9" formatCode="0.00">
                  <c:v>444.25</c:v>
                </c:pt>
                <c:pt idx="10" formatCode="0.00">
                  <c:v>460.38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871104"/>
        <c:axId val="276455600"/>
      </c:lineChart>
      <c:catAx>
        <c:axId val="221871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700">
                <a:latin typeface="Tahoma" pitchFamily="34" charset="0"/>
                <a:cs typeface="Tahoma" pitchFamily="34" charset="0"/>
              </a:defRPr>
            </a:pPr>
            <a:endParaRPr lang="sk-SK"/>
          </a:p>
        </c:txPr>
        <c:crossAx val="276455600"/>
        <c:crosses val="autoZero"/>
        <c:auto val="1"/>
        <c:lblAlgn val="ctr"/>
        <c:lblOffset val="100"/>
        <c:noMultiLvlLbl val="0"/>
      </c:catAx>
      <c:valAx>
        <c:axId val="276455600"/>
        <c:scaling>
          <c:orientation val="minMax"/>
          <c:max val="55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>
                    <a:latin typeface="Tahoma" pitchFamily="34" charset="0"/>
                    <a:ea typeface="Tahoma" pitchFamily="34" charset="0"/>
                    <a:cs typeface="Tahoma" pitchFamily="34" charset="0"/>
                  </a:defRPr>
                </a:pPr>
                <a:r>
                  <a:rPr lang="en-US" sz="800">
                    <a:latin typeface="Tahoma" pitchFamily="34" charset="0"/>
                    <a:ea typeface="Tahoma" pitchFamily="34" charset="0"/>
                    <a:cs typeface="Tahoma" pitchFamily="34" charset="0"/>
                  </a:rPr>
                  <a:t>Eur</a:t>
                </a:r>
              </a:p>
            </c:rich>
          </c:tx>
          <c:layout>
            <c:manualLayout>
              <c:xMode val="edge"/>
              <c:yMode val="edge"/>
              <c:x val="5.3619065423133203E-2"/>
              <c:y val="0.1200516766681687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800">
                <a:latin typeface="Tahoma" pitchFamily="34" charset="0"/>
                <a:cs typeface="Tahoma" pitchFamily="34" charset="0"/>
              </a:defRPr>
            </a:pPr>
            <a:endParaRPr lang="sk-SK"/>
          </a:p>
        </c:txPr>
        <c:crossAx val="221871104"/>
        <c:crosses val="autoZero"/>
        <c:crossBetween val="between"/>
        <c:majorUnit val="50"/>
      </c:valAx>
      <c:spPr>
        <a:solidFill>
          <a:schemeClr val="bg1">
            <a:lumMod val="95000"/>
          </a:schemeClr>
        </a:solidFill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3.5502693076668923E-2"/>
          <c:y val="0.88548866652930103"/>
          <c:w val="0.91369188965232706"/>
          <c:h val="9.1015804674453957E-2"/>
        </c:manualLayout>
      </c:layout>
      <c:overlay val="0"/>
      <c:spPr>
        <a:ln w="12700">
          <a:noFill/>
        </a:ln>
      </c:spPr>
      <c:txPr>
        <a:bodyPr/>
        <a:lstStyle/>
        <a:p>
          <a:pPr>
            <a:defRPr sz="800">
              <a:latin typeface="Tahoma" pitchFamily="34" charset="0"/>
              <a:cs typeface="Tahoma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ln w="57150">
      <a:solidFill>
        <a:srgbClr val="7030A0"/>
      </a:solidFill>
    </a:ln>
    <a:scene3d>
      <a:camera prst="orthographicFront"/>
      <a:lightRig rig="threePt" dir="t"/>
    </a:scene3d>
    <a:sp3d>
      <a:bevelT/>
    </a:sp3d>
  </c:spPr>
  <c:printSettings>
    <c:headerFooter/>
    <c:pageMargins b="0.39370078740157488" l="0.19685039370078738" r="0.19685039370078738" t="0.39370078740157488" header="0.30000000000000032" footer="0.30000000000000032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>
                <a:latin typeface="Tahoma" pitchFamily="34" charset="0"/>
                <a:cs typeface="Tahoma" pitchFamily="34" charset="0"/>
              </a:defRPr>
            </a:pPr>
            <a:r>
              <a:rPr lang="sk-SK" sz="800">
                <a:latin typeface="Tahoma" pitchFamily="34" charset="0"/>
                <a:cs typeface="Tahoma" pitchFamily="34" charset="0"/>
              </a:rPr>
              <a:t>Zhodnotenie zdravotného stavu v roku 2019 - muži (%)</a:t>
            </a:r>
          </a:p>
          <a:p>
            <a:pPr>
              <a:defRPr sz="800">
                <a:latin typeface="Tahoma" pitchFamily="34" charset="0"/>
                <a:cs typeface="Tahoma" pitchFamily="34" charset="0"/>
              </a:defRPr>
            </a:pPr>
            <a:r>
              <a:rPr lang="sk-SK" sz="800">
                <a:latin typeface="Tahoma" pitchFamily="34" charset="0"/>
                <a:cs typeface="Tahoma" pitchFamily="34" charset="0"/>
              </a:rPr>
              <a:t> Self-assessment of health</a:t>
            </a:r>
            <a:r>
              <a:rPr lang="sk-SK" sz="800" baseline="0">
                <a:latin typeface="Tahoma" pitchFamily="34" charset="0"/>
                <a:cs typeface="Tahoma" pitchFamily="34" charset="0"/>
              </a:rPr>
              <a:t> s</a:t>
            </a:r>
            <a:r>
              <a:rPr lang="sk-SK" sz="800">
                <a:latin typeface="Tahoma" pitchFamily="34" charset="0"/>
                <a:cs typeface="Tahoma" pitchFamily="34" charset="0"/>
              </a:rPr>
              <a:t>tatus of males  in 2019 (%)</a:t>
            </a:r>
            <a:endParaRPr lang="en-US" sz="800">
              <a:latin typeface="Tahoma" pitchFamily="34" charset="0"/>
              <a:cs typeface="Tahoma" pitchFamily="34" charset="0"/>
            </a:endParaRPr>
          </a:p>
        </c:rich>
      </c:tx>
      <c:layout>
        <c:manualLayout>
          <c:xMode val="edge"/>
          <c:yMode val="edge"/>
          <c:x val="0.30492406924208459"/>
          <c:y val="3.3338517870451403E-2"/>
        </c:manualLayout>
      </c:layout>
      <c:overlay val="0"/>
    </c:title>
    <c:autoTitleDeleted val="0"/>
    <c:view3D>
      <c:rotX val="20"/>
      <c:rotY val="200"/>
      <c:depthPercent val="7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9098539262742725E-2"/>
          <c:y val="0.28719800268868828"/>
          <c:w val="0.90279400558801703"/>
          <c:h val="0.68120216454424165"/>
        </c:manualLayout>
      </c:layout>
      <c:pie3DChart>
        <c:varyColors val="1"/>
        <c:ser>
          <c:idx val="0"/>
          <c:order val="0"/>
          <c:spPr>
            <a:scene3d>
              <a:camera prst="orthographicFront"/>
              <a:lightRig rig="threePt" dir="t"/>
            </a:scene3d>
            <a:sp3d>
              <a:bevelT w="101600" prst="angle"/>
            </a:sp3d>
          </c:spPr>
          <c:dPt>
            <c:idx val="0"/>
            <c:bubble3D val="0"/>
            <c:spPr>
              <a:solidFill>
                <a:srgbClr val="88E3E8"/>
              </a:solidFill>
              <a:scene3d>
                <a:camera prst="orthographicFront"/>
                <a:lightRig rig="threePt" dir="t"/>
              </a:scene3d>
              <a:sp3d>
                <a:bevelT w="101600" prst="angle"/>
              </a:sp3d>
            </c:spPr>
          </c:dPt>
          <c:dPt>
            <c:idx val="1"/>
            <c:bubble3D val="0"/>
            <c:spPr>
              <a:solidFill>
                <a:schemeClr val="accent5">
                  <a:lumMod val="75000"/>
                </a:schemeClr>
              </a:solidFill>
              <a:scene3d>
                <a:camera prst="orthographicFront"/>
                <a:lightRig rig="threePt" dir="t"/>
              </a:scene3d>
              <a:sp3d>
                <a:bevelT w="101600" prst="angle"/>
              </a:sp3d>
            </c:spPr>
          </c:dPt>
          <c:dPt>
            <c:idx val="2"/>
            <c:bubble3D val="0"/>
            <c:spPr>
              <a:solidFill>
                <a:srgbClr val="7030A0"/>
              </a:solidFill>
              <a:scene3d>
                <a:camera prst="orthographicFront"/>
                <a:lightRig rig="threePt" dir="t"/>
              </a:scene3d>
              <a:sp3d>
                <a:bevelT w="101600" prst="angle"/>
              </a:sp3d>
            </c:spPr>
          </c:dPt>
          <c:dPt>
            <c:idx val="3"/>
            <c:bubble3D val="0"/>
            <c:spPr>
              <a:solidFill>
                <a:srgbClr val="BD92DE"/>
              </a:solidFill>
              <a:scene3d>
                <a:camera prst="orthographicFront"/>
                <a:lightRig rig="threePt" dir="t"/>
              </a:scene3d>
              <a:sp3d>
                <a:bevelT w="101600" prst="angle"/>
              </a:sp3d>
            </c:spPr>
          </c:dPt>
          <c:dPt>
            <c:idx val="4"/>
            <c:bubble3D val="0"/>
            <c:spPr>
              <a:solidFill>
                <a:schemeClr val="bg1">
                  <a:lumMod val="95000"/>
                </a:schemeClr>
              </a:solidFill>
              <a:scene3d>
                <a:camera prst="orthographicFront"/>
                <a:lightRig rig="threePt" dir="t"/>
              </a:scene3d>
              <a:sp3d>
                <a:bevelT w="101600" prst="angle"/>
              </a:sp3d>
            </c:spPr>
          </c:dPt>
          <c:dLbls>
            <c:dLbl>
              <c:idx val="1"/>
              <c:spPr/>
              <c:txPr>
                <a:bodyPr/>
                <a:lstStyle/>
                <a:p>
                  <a:pPr>
                    <a:defRPr sz="800" b="1">
                      <a:solidFill>
                        <a:schemeClr val="bg1"/>
                      </a:solidFill>
                      <a:latin typeface="Tahoma" panose="020B0604030504040204" pitchFamily="34" charset="0"/>
                      <a:ea typeface="Tahoma" panose="020B0604030504040204" pitchFamily="34" charset="0"/>
                      <a:cs typeface="Tahoma" panose="020B0604030504040204" pitchFamily="34" charset="0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 b="1">
                      <a:solidFill>
                        <a:schemeClr val="bg1"/>
                      </a:solidFill>
                      <a:latin typeface="Tahoma" panose="020B0604030504040204" pitchFamily="34" charset="0"/>
                      <a:ea typeface="Tahoma" panose="020B0604030504040204" pitchFamily="34" charset="0"/>
                      <a:cs typeface="Tahoma" panose="020B0604030504040204" pitchFamily="34" charset="0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6371974853825761E-2"/>
                  <c:y val="-0.2780583727458964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Grafy!$L$156:$L$160</c:f>
              <c:strCache>
                <c:ptCount val="5"/>
                <c:pt idx="0">
                  <c:v>Veľmi dobré / Very good</c:v>
                </c:pt>
                <c:pt idx="1">
                  <c:v>Skôr dobré / Early good</c:v>
                </c:pt>
                <c:pt idx="2">
                  <c:v>Priemerné / Fair</c:v>
                </c:pt>
                <c:pt idx="3">
                  <c:v>Skôr zlé / Early bad</c:v>
                </c:pt>
                <c:pt idx="4">
                  <c:v>Veľmi zlé / Very bad</c:v>
                </c:pt>
              </c:strCache>
            </c:strRef>
          </c:cat>
          <c:val>
            <c:numRef>
              <c:f>Grafy!$M$156:$M$160</c:f>
              <c:numCache>
                <c:formatCode>0.0</c:formatCode>
                <c:ptCount val="5"/>
                <c:pt idx="0">
                  <c:v>22</c:v>
                </c:pt>
                <c:pt idx="1">
                  <c:v>46.7</c:v>
                </c:pt>
                <c:pt idx="2">
                  <c:v>20.100000000000001</c:v>
                </c:pt>
                <c:pt idx="3">
                  <c:v>8.8000000000000007</c:v>
                </c:pt>
                <c:pt idx="4">
                  <c:v>2.4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75658126936198367"/>
          <c:y val="0.29402972557424406"/>
          <c:w val="0.21019552380300729"/>
          <c:h val="0.59035114693503554"/>
        </c:manualLayout>
      </c:layout>
      <c:overlay val="0"/>
      <c:spPr>
        <a:noFill/>
        <a:ln w="12700">
          <a:noFill/>
        </a:ln>
      </c:spPr>
      <c:txPr>
        <a:bodyPr/>
        <a:lstStyle/>
        <a:p>
          <a:pPr rtl="0">
            <a:defRPr sz="800">
              <a:latin typeface="Tahoma" pitchFamily="34" charset="0"/>
              <a:cs typeface="Tahoma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ln w="31750">
      <a:solidFill>
        <a:srgbClr val="7030A0"/>
      </a:solidFill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en-US" sz="900">
                <a:latin typeface="Tahoma" pitchFamily="34" charset="0"/>
                <a:ea typeface="Tahoma" pitchFamily="34" charset="0"/>
                <a:cs typeface="Tahoma" pitchFamily="34" charset="0"/>
              </a:rPr>
              <a:t>Samovraždy</a:t>
            </a:r>
            <a:r>
              <a:rPr lang="sk-SK" sz="900">
                <a:latin typeface="Tahoma" pitchFamily="34" charset="0"/>
                <a:ea typeface="Tahoma" pitchFamily="34" charset="0"/>
                <a:cs typeface="Tahoma" pitchFamily="34" charset="0"/>
              </a:rPr>
              <a:t> </a:t>
            </a:r>
            <a:r>
              <a:rPr lang="en-US" sz="900">
                <a:latin typeface="Tahoma" pitchFamily="34" charset="0"/>
                <a:ea typeface="Tahoma" pitchFamily="34" charset="0"/>
                <a:cs typeface="Tahoma" pitchFamily="34" charset="0"/>
              </a:rPr>
              <a:t>podľa</a:t>
            </a:r>
            <a:r>
              <a:rPr lang="sk-SK" sz="900">
                <a:latin typeface="Tahoma" pitchFamily="34" charset="0"/>
                <a:ea typeface="Tahoma" pitchFamily="34" charset="0"/>
                <a:cs typeface="Tahoma" pitchFamily="34" charset="0"/>
              </a:rPr>
              <a:t> </a:t>
            </a:r>
            <a:r>
              <a:rPr lang="en-US" sz="900">
                <a:latin typeface="Tahoma" pitchFamily="34" charset="0"/>
                <a:ea typeface="Tahoma" pitchFamily="34" charset="0"/>
                <a:cs typeface="Tahoma" pitchFamily="34" charset="0"/>
              </a:rPr>
              <a:t>pohlavia</a:t>
            </a:r>
            <a:endParaRPr lang="sk-SK" sz="900">
              <a:latin typeface="Tahoma" pitchFamily="34" charset="0"/>
              <a:ea typeface="Tahoma" pitchFamily="34" charset="0"/>
              <a:cs typeface="Tahoma" pitchFamily="34" charset="0"/>
            </a:endParaRPr>
          </a:p>
          <a:p>
            <a:pPr>
              <a:defRPr sz="900"/>
            </a:pPr>
            <a:r>
              <a:rPr lang="en-US" sz="900">
                <a:latin typeface="Tahoma" pitchFamily="34" charset="0"/>
                <a:ea typeface="Tahoma" pitchFamily="34" charset="0"/>
                <a:cs typeface="Tahoma" pitchFamily="34" charset="0"/>
              </a:rPr>
              <a:t>Suicides</a:t>
            </a:r>
            <a:r>
              <a:rPr lang="sk-SK" sz="900">
                <a:latin typeface="Tahoma" pitchFamily="34" charset="0"/>
                <a:ea typeface="Tahoma" pitchFamily="34" charset="0"/>
                <a:cs typeface="Tahoma" pitchFamily="34" charset="0"/>
              </a:rPr>
              <a:t> </a:t>
            </a:r>
            <a:r>
              <a:rPr lang="en-US" sz="900">
                <a:latin typeface="Tahoma" pitchFamily="34" charset="0"/>
                <a:ea typeface="Tahoma" pitchFamily="34" charset="0"/>
                <a:cs typeface="Tahoma" pitchFamily="34" charset="0"/>
              </a:rPr>
              <a:t>by sex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465358134581004"/>
          <c:y val="0.13787478409307383"/>
          <c:w val="0.84384251968503932"/>
          <c:h val="0.6507668354190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Grafy!$M$173</c:f>
              <c:strCache>
                <c:ptCount val="1"/>
                <c:pt idx="0">
                  <c:v>ženy / Females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cat>
            <c:numRef>
              <c:f>Grafy!$L$178:$L$187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Grafy!$M$178:$M$187</c:f>
              <c:numCache>
                <c:formatCode>General</c:formatCode>
                <c:ptCount val="10"/>
                <c:pt idx="0">
                  <c:v>78</c:v>
                </c:pt>
                <c:pt idx="1">
                  <c:v>80</c:v>
                </c:pt>
                <c:pt idx="2">
                  <c:v>72</c:v>
                </c:pt>
                <c:pt idx="3">
                  <c:v>84</c:v>
                </c:pt>
                <c:pt idx="4">
                  <c:v>74</c:v>
                </c:pt>
                <c:pt idx="5">
                  <c:v>95</c:v>
                </c:pt>
                <c:pt idx="6">
                  <c:v>88</c:v>
                </c:pt>
                <c:pt idx="7">
                  <c:v>96</c:v>
                </c:pt>
                <c:pt idx="8">
                  <c:v>108</c:v>
                </c:pt>
                <c:pt idx="9">
                  <c:v>82</c:v>
                </c:pt>
              </c:numCache>
            </c:numRef>
          </c:val>
        </c:ser>
        <c:ser>
          <c:idx val="1"/>
          <c:order val="1"/>
          <c:tx>
            <c:strRef>
              <c:f>Grafy!$N$173</c:f>
              <c:strCache>
                <c:ptCount val="1"/>
                <c:pt idx="0">
                  <c:v>muži / Males</c:v>
                </c:pt>
              </c:strCache>
            </c:strRef>
          </c:tx>
          <c:spPr>
            <a:solidFill>
              <a:srgbClr val="88E3E8"/>
            </a:solidFill>
          </c:spPr>
          <c:invertIfNegative val="0"/>
          <c:cat>
            <c:numRef>
              <c:f>Grafy!$L$178:$L$187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Grafy!$N$178:$N$187</c:f>
              <c:numCache>
                <c:formatCode>General</c:formatCode>
                <c:ptCount val="10"/>
                <c:pt idx="0">
                  <c:v>534</c:v>
                </c:pt>
                <c:pt idx="1">
                  <c:v>457</c:v>
                </c:pt>
                <c:pt idx="2">
                  <c:v>499</c:v>
                </c:pt>
                <c:pt idx="3">
                  <c:v>544</c:v>
                </c:pt>
                <c:pt idx="4">
                  <c:v>493</c:v>
                </c:pt>
                <c:pt idx="5">
                  <c:v>497</c:v>
                </c:pt>
                <c:pt idx="6">
                  <c:v>457</c:v>
                </c:pt>
                <c:pt idx="7">
                  <c:v>410</c:v>
                </c:pt>
                <c:pt idx="8">
                  <c:v>425</c:v>
                </c:pt>
                <c:pt idx="9">
                  <c:v>416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8352000"/>
        <c:axId val="278352560"/>
      </c:barChart>
      <c:lineChart>
        <c:grouping val="standard"/>
        <c:varyColors val="0"/>
        <c:ser>
          <c:idx val="2"/>
          <c:order val="2"/>
          <c:tx>
            <c:strRef>
              <c:f>Grafy!$O$173</c:f>
              <c:strCache>
                <c:ptCount val="1"/>
                <c:pt idx="0">
                  <c:v>spolu / Total</c:v>
                </c:pt>
              </c:strCache>
            </c:strRef>
          </c:tx>
          <c:spPr>
            <a:ln w="31750">
              <a:solidFill>
                <a:srgbClr val="CA0FCF"/>
              </a:solidFill>
            </a:ln>
          </c:spPr>
          <c:marker>
            <c:symbol val="diamond"/>
            <c:size val="7"/>
            <c:spPr>
              <a:solidFill>
                <a:srgbClr val="88E3E8"/>
              </a:solidFill>
              <a:ln>
                <a:solidFill>
                  <a:srgbClr val="CA0FCF"/>
                </a:solidFill>
              </a:ln>
            </c:spPr>
          </c:marker>
          <c:cat>
            <c:numRef>
              <c:f>Grafy!$L$178:$L$187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Grafy!$O$178:$O$187</c:f>
              <c:numCache>
                <c:formatCode>General</c:formatCode>
                <c:ptCount val="10"/>
                <c:pt idx="0">
                  <c:v>612</c:v>
                </c:pt>
                <c:pt idx="1">
                  <c:v>537</c:v>
                </c:pt>
                <c:pt idx="2">
                  <c:v>571</c:v>
                </c:pt>
                <c:pt idx="3">
                  <c:v>628</c:v>
                </c:pt>
                <c:pt idx="4">
                  <c:v>567</c:v>
                </c:pt>
                <c:pt idx="5">
                  <c:v>592</c:v>
                </c:pt>
                <c:pt idx="6">
                  <c:v>545</c:v>
                </c:pt>
                <c:pt idx="7">
                  <c:v>506</c:v>
                </c:pt>
                <c:pt idx="8">
                  <c:v>533</c:v>
                </c:pt>
                <c:pt idx="9">
                  <c:v>498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352000"/>
        <c:axId val="278352560"/>
      </c:lineChart>
      <c:catAx>
        <c:axId val="278352000"/>
        <c:scaling>
          <c:orientation val="minMax"/>
        </c:scaling>
        <c:delete val="0"/>
        <c:axPos val="b"/>
        <c:numFmt formatCode="General" sourceLinked="1"/>
        <c:majorTickMark val="none"/>
        <c:minorTickMark val="in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800">
                <a:latin typeface="Tahoma" pitchFamily="34" charset="0"/>
                <a:ea typeface="Tahoma" pitchFamily="34" charset="0"/>
                <a:cs typeface="Tahoma" pitchFamily="34" charset="0"/>
              </a:defRPr>
            </a:pPr>
            <a:endParaRPr lang="sk-SK"/>
          </a:p>
        </c:txPr>
        <c:crossAx val="278352560"/>
        <c:crosses val="autoZero"/>
        <c:auto val="1"/>
        <c:lblAlgn val="ctr"/>
        <c:lblOffset val="100"/>
        <c:noMultiLvlLbl val="0"/>
      </c:catAx>
      <c:valAx>
        <c:axId val="27835256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0" vert="horz" anchor="t" anchorCtr="0"/>
              <a:lstStyle/>
              <a:p>
                <a:pPr>
                  <a:defRPr sz="800" b="0">
                    <a:latin typeface="Tahoma" pitchFamily="34" charset="0"/>
                    <a:ea typeface="Tahoma" pitchFamily="34" charset="0"/>
                    <a:cs typeface="Tahoma" pitchFamily="34" charset="0"/>
                  </a:defRPr>
                </a:pPr>
                <a:r>
                  <a:rPr lang="en-US" sz="800" b="0">
                    <a:latin typeface="Tahoma" pitchFamily="34" charset="0"/>
                    <a:ea typeface="Tahoma" pitchFamily="34" charset="0"/>
                    <a:cs typeface="Tahoma" pitchFamily="34" charset="0"/>
                  </a:rPr>
                  <a:t>počet</a:t>
                </a:r>
                <a:r>
                  <a:rPr lang="sk-SK" sz="800" b="0">
                    <a:latin typeface="Tahoma" pitchFamily="34" charset="0"/>
                    <a:ea typeface="Tahoma" pitchFamily="34" charset="0"/>
                    <a:cs typeface="Tahoma" pitchFamily="34" charset="0"/>
                  </a:rPr>
                  <a:t>/</a:t>
                </a:r>
              </a:p>
              <a:p>
                <a:pPr>
                  <a:defRPr sz="800" b="0">
                    <a:latin typeface="Tahoma" pitchFamily="34" charset="0"/>
                    <a:ea typeface="Tahoma" pitchFamily="34" charset="0"/>
                    <a:cs typeface="Tahoma" pitchFamily="34" charset="0"/>
                  </a:defRPr>
                </a:pPr>
                <a:r>
                  <a:rPr lang="sk-SK" sz="800" b="0">
                    <a:latin typeface="Tahoma" pitchFamily="34" charset="0"/>
                    <a:ea typeface="Tahoma" pitchFamily="34" charset="0"/>
                    <a:cs typeface="Tahoma" pitchFamily="34" charset="0"/>
                  </a:rPr>
                  <a:t>number</a:t>
                </a:r>
                <a:endParaRPr lang="en-US" sz="800" b="0">
                  <a:latin typeface="Tahoma" pitchFamily="34" charset="0"/>
                  <a:ea typeface="Tahoma" pitchFamily="34" charset="0"/>
                  <a:cs typeface="Tahoma" pitchFamily="34" charset="0"/>
                </a:endParaRPr>
              </a:p>
            </c:rich>
          </c:tx>
          <c:layout>
            <c:manualLayout>
              <c:xMode val="edge"/>
              <c:yMode val="edge"/>
              <c:x val="5.5485412149568258E-2"/>
              <c:y val="6.4447379371483371E-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800">
                <a:latin typeface="Tahoma" pitchFamily="34" charset="0"/>
                <a:ea typeface="Tahoma" pitchFamily="34" charset="0"/>
                <a:cs typeface="Tahoma" pitchFamily="34" charset="0"/>
              </a:defRPr>
            </a:pPr>
            <a:endParaRPr lang="sk-SK"/>
          </a:p>
        </c:txPr>
        <c:crossAx val="278352000"/>
        <c:crosses val="autoZero"/>
        <c:crossBetween val="between"/>
      </c:valAx>
      <c:spPr>
        <a:noFill/>
        <a:ln>
          <a:solidFill>
            <a:schemeClr val="bg1">
              <a:lumMod val="75000"/>
            </a:schemeClr>
          </a:solidFill>
        </a:ln>
      </c:spPr>
    </c:plotArea>
    <c:legend>
      <c:legendPos val="b"/>
      <c:layout>
        <c:manualLayout>
          <c:xMode val="edge"/>
          <c:yMode val="edge"/>
          <c:x val="0.12622046287390659"/>
          <c:y val="0.87901656058005129"/>
          <c:w val="0.79744853272390959"/>
          <c:h val="8.0436038870164248E-2"/>
        </c:manualLayout>
      </c:layout>
      <c:overlay val="0"/>
      <c:txPr>
        <a:bodyPr/>
        <a:lstStyle/>
        <a:p>
          <a:pPr>
            <a:defRPr sz="900">
              <a:latin typeface="Tahoma" pitchFamily="34" charset="0"/>
              <a:ea typeface="Tahoma" pitchFamily="34" charset="0"/>
              <a:cs typeface="Tahoma" pitchFamily="34" charset="0"/>
            </a:defRPr>
          </a:pPr>
          <a:endParaRPr lang="sk-SK"/>
        </a:p>
      </c:txPr>
    </c:legend>
    <c:plotVisOnly val="1"/>
    <c:dispBlanksAs val="zero"/>
    <c:showDLblsOverMax val="0"/>
  </c:chart>
  <c:spPr>
    <a:ln w="57150">
      <a:solidFill>
        <a:srgbClr val="7030A0"/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9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Rodový rozdiel v priemernej mesačnej výške</a:t>
            </a:r>
            <a:r>
              <a:rPr lang="sk-SK" sz="9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</a:t>
            </a:r>
            <a:r>
              <a:rPr lang="en-US" sz="9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starobných sólo dôchodkov  </a:t>
            </a:r>
            <a:r>
              <a:rPr lang="sk-SK" sz="9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                                 </a:t>
            </a:r>
            <a:r>
              <a:rPr lang="en-US" sz="9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Gender </a:t>
            </a:r>
            <a:r>
              <a:rPr lang="sk-SK" sz="9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gap in the average monthly amount of </a:t>
            </a:r>
            <a:r>
              <a:rPr lang="en-US" sz="9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old-age pension</a:t>
            </a:r>
            <a:r>
              <a:rPr lang="sk-SK" sz="9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s</a:t>
            </a:r>
            <a:r>
              <a:rPr lang="en-US" sz="9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solo </a:t>
            </a:r>
          </a:p>
        </c:rich>
      </c:tx>
      <c:layout>
        <c:manualLayout>
          <c:xMode val="edge"/>
          <c:yMode val="edge"/>
          <c:x val="0.19380715366783532"/>
          <c:y val="2.98524888462706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894940322240744"/>
          <c:y val="0.2284918221068975"/>
          <c:w val="0.83701684004827859"/>
          <c:h val="0.6306822475709329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8E3E8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anchor="t" anchorCtr="1"/>
              <a:lstStyle/>
              <a:p>
                <a:pPr>
                  <a:defRPr sz="800" b="1">
                    <a:solidFill>
                      <a:srgbClr val="7030A0"/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sk-SK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Grafy!$L$26:$V$26</c:f>
              <c:numCache>
                <c:formatCode>General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Grafy!$L$27:$V$27</c:f>
              <c:numCache>
                <c:formatCode>0.0</c:formatCode>
                <c:ptCount val="11"/>
                <c:pt idx="0">
                  <c:v>20.624187256176853</c:v>
                </c:pt>
                <c:pt idx="1">
                  <c:v>21.268097853220183</c:v>
                </c:pt>
                <c:pt idx="2">
                  <c:v>21.768707482993193</c:v>
                </c:pt>
                <c:pt idx="3">
                  <c:v>22.066386161757833</c:v>
                </c:pt>
                <c:pt idx="4">
                  <c:v>21.737163537661161</c:v>
                </c:pt>
                <c:pt idx="5">
                  <c:v>20.747996438112196</c:v>
                </c:pt>
                <c:pt idx="6">
                  <c:v>20.135105687513615</c:v>
                </c:pt>
                <c:pt idx="7">
                  <c:v>19.926834516892612</c:v>
                </c:pt>
                <c:pt idx="8">
                  <c:v>19.701743331232933</c:v>
                </c:pt>
                <c:pt idx="9">
                  <c:v>19.55329949238579</c:v>
                </c:pt>
                <c:pt idx="10">
                  <c:v>19.388355224465798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axId val="276458400"/>
        <c:axId val="276458960"/>
      </c:barChart>
      <c:catAx>
        <c:axId val="276458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9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sk-SK"/>
          </a:p>
        </c:txPr>
        <c:crossAx val="276458960"/>
        <c:crosses val="autoZero"/>
        <c:auto val="1"/>
        <c:lblAlgn val="ctr"/>
        <c:lblOffset val="100"/>
        <c:noMultiLvlLbl val="0"/>
      </c:catAx>
      <c:valAx>
        <c:axId val="27645896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0" vert="horz" anchor="t" anchorCtr="1"/>
              <a:lstStyle/>
              <a:p>
                <a:pPr>
                  <a:defRPr sz="900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 sz="900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9.5419430235454142E-2"/>
              <c:y val="0.13518967109678301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sk-SK"/>
          </a:p>
        </c:txPr>
        <c:crossAx val="276458400"/>
        <c:crosses val="autoZero"/>
        <c:crossBetween val="between"/>
      </c:valAx>
    </c:plotArea>
    <c:plotVisOnly val="1"/>
    <c:dispBlanksAs val="gap"/>
    <c:showDLblsOverMax val="0"/>
  </c:chart>
  <c:spPr>
    <a:ln w="38100">
      <a:solidFill>
        <a:srgbClr val="7030A0"/>
      </a:solidFill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sk-SK" sz="800" b="1" i="0" u="none" strike="noStrike" baseline="0"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Poberatelia dôchodkov k  31. 12. 2019  -  ženy                                                                                  Pensions receivers as of Dec. 31, 2019 - Females</a:t>
            </a:r>
            <a:r>
              <a:rPr lang="sk-SK" sz="800" b="1" i="0" u="none" strike="noStrike" baseline="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</a:t>
            </a:r>
            <a:endParaRPr lang="sk-SK" sz="8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</c:rich>
      </c:tx>
      <c:layout>
        <c:manualLayout>
          <c:xMode val="edge"/>
          <c:yMode val="edge"/>
          <c:x val="0.1247180291540555"/>
          <c:y val="2.3003829257020113E-3"/>
        </c:manualLayout>
      </c:layout>
      <c:overlay val="0"/>
    </c:title>
    <c:autoTitleDeleted val="0"/>
    <c:view3D>
      <c:rotX val="30"/>
      <c:rotY val="21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9512189126271826E-2"/>
          <c:y val="0.15080004179457246"/>
          <c:w val="0.96878049739796523"/>
          <c:h val="0.5302997139233574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</c:spPr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Pt>
            <c:idx val="2"/>
            <c:bubble3D val="0"/>
            <c:spPr>
              <a:solidFill>
                <a:srgbClr val="BD92DE"/>
              </a:solidFill>
            </c:spPr>
          </c:dPt>
          <c:dPt>
            <c:idx val="3"/>
            <c:bubble3D val="0"/>
            <c:spPr>
              <a:solidFill>
                <a:srgbClr val="7030A0"/>
              </a:solidFill>
            </c:spPr>
          </c:dPt>
          <c:dPt>
            <c:idx val="4"/>
            <c:bubble3D val="0"/>
            <c:spPr>
              <a:solidFill>
                <a:srgbClr val="88E3E8"/>
              </a:solidFill>
            </c:spPr>
          </c:dPt>
          <c:dPt>
            <c:idx val="5"/>
            <c:bubble3D val="0"/>
            <c:spPr>
              <a:solidFill>
                <a:schemeClr val="bg1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Lbls>
            <c:dLbl>
              <c:idx val="0"/>
              <c:layout>
                <c:manualLayout>
                  <c:x val="-0.22740613635753085"/>
                  <c:y val="0.11075813553619465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3529404499180329E-2"/>
                  <c:y val="-5.829375554536562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4.2782139020491267E-3"/>
                  <c:y val="1.183409138165839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7.3712435676150309E-2"/>
                  <c:y val="2.998879892062315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3.8431360681994542E-2"/>
                  <c:y val="2.391375094612601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2.1105752321830377E-2"/>
                  <c:y val="-1.15885231988491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7.0588241833093269E-3"/>
                  <c:y val="-5.794300507024106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sk-SK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Grafy!$L$41:$L$46</c:f>
              <c:strCache>
                <c:ptCount val="6"/>
                <c:pt idx="0">
                  <c:v>starobný / Old-age</c:v>
                </c:pt>
                <c:pt idx="1">
                  <c:v>predčasne starobný / Early old-age</c:v>
                </c:pt>
                <c:pt idx="2">
                  <c:v>invalidný / Invalidity</c:v>
                </c:pt>
                <c:pt idx="3">
                  <c:v>vdovský sólo / Single widow's</c:v>
                </c:pt>
                <c:pt idx="4">
                  <c:v>sirotský / Orphan's</c:v>
                </c:pt>
                <c:pt idx="5">
                  <c:v>invalidný z mladosti / Invalidity of youth</c:v>
                </c:pt>
              </c:strCache>
            </c:strRef>
          </c:cat>
          <c:val>
            <c:numRef>
              <c:f>Grafy!$M$41:$M$46</c:f>
              <c:numCache>
                <c:formatCode>#,##0</c:formatCode>
                <c:ptCount val="6"/>
                <c:pt idx="0">
                  <c:v>653428</c:v>
                </c:pt>
                <c:pt idx="1">
                  <c:v>5338</c:v>
                </c:pt>
                <c:pt idx="2">
                  <c:v>118638</c:v>
                </c:pt>
                <c:pt idx="3">
                  <c:v>29204</c:v>
                </c:pt>
                <c:pt idx="4">
                  <c:v>14146</c:v>
                </c:pt>
                <c:pt idx="5">
                  <c:v>7318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b"/>
      <c:layout>
        <c:manualLayout>
          <c:xMode val="edge"/>
          <c:yMode val="edge"/>
          <c:x val="1.1027510656399881E-2"/>
          <c:y val="0.78594073957792576"/>
          <c:w val="0.96672915231551659"/>
          <c:h val="0.17974076262002428"/>
        </c:manualLayout>
      </c:layout>
      <c:overlay val="0"/>
      <c:txPr>
        <a:bodyPr/>
        <a:lstStyle/>
        <a:p>
          <a:pPr>
            <a:defRPr sz="65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ln w="38100">
      <a:solidFill>
        <a:srgbClr val="7030A0"/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sk-SK" sz="800" b="1" i="0" u="none" strike="noStrike" baseline="0"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Poberatelia dôchodkov k  31. 12. 2019  -  muži                                                                                  Pensions receivers as of Dec. 31, 2019 - Males</a:t>
            </a:r>
            <a:r>
              <a:rPr lang="sk-SK" sz="800" b="1" i="0" u="none" strike="noStrike" baseline="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</a:t>
            </a:r>
            <a:endParaRPr lang="sk-SK" sz="8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</c:rich>
      </c:tx>
      <c:layout>
        <c:manualLayout>
          <c:xMode val="edge"/>
          <c:yMode val="edge"/>
          <c:x val="0.1247180291540555"/>
          <c:y val="2.3003829257020113E-3"/>
        </c:manualLayout>
      </c:layout>
      <c:overlay val="0"/>
    </c:title>
    <c:autoTitleDeleted val="0"/>
    <c:view3D>
      <c:rotX val="30"/>
      <c:rotY val="188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9512189126271826E-2"/>
          <c:y val="0.15080004179457246"/>
          <c:w val="0.96878049739796523"/>
          <c:h val="0.5302997139233574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lumMod val="20000"/>
                  <a:lumOff val="80000"/>
                </a:schemeClr>
              </a:solidFill>
            </c:spPr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Pt>
            <c:idx val="2"/>
            <c:bubble3D val="0"/>
            <c:spPr>
              <a:solidFill>
                <a:srgbClr val="88E3E8"/>
              </a:solidFill>
            </c:spPr>
          </c:dPt>
          <c:dPt>
            <c:idx val="3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4"/>
            <c:bubble3D val="0"/>
            <c:spPr>
              <a:solidFill>
                <a:srgbClr val="9E5ECE"/>
              </a:solidFill>
            </c:spPr>
          </c:dPt>
          <c:dPt>
            <c:idx val="5"/>
            <c:bubble3D val="0"/>
            <c:spPr>
              <a:solidFill>
                <a:schemeClr val="bg1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</c:dPt>
          <c:dLbls>
            <c:dLbl>
              <c:idx val="0"/>
              <c:layout>
                <c:manualLayout>
                  <c:x val="-9.0298268690675101E-2"/>
                  <c:y val="5.816555014763518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5744543384747598E-2"/>
                  <c:y val="-0.1105145452805068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4931796035236337E-2"/>
                  <c:y val="5.9273901575645216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3.9000924268067214E-2"/>
                  <c:y val="6.3499335477344996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3199681905009522E-3"/>
                  <c:y val="3.522196871073522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7122449831289692E-2"/>
                  <c:y val="4.4425656411973309E-5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7.0588241833093269E-3"/>
                  <c:y val="-5.794300507024106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sk-SK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Grafy!$L$54:$L$59</c:f>
              <c:strCache>
                <c:ptCount val="6"/>
                <c:pt idx="0">
                  <c:v>starobný / Old-age</c:v>
                </c:pt>
                <c:pt idx="1">
                  <c:v>predčasne starobný / Early old-age</c:v>
                </c:pt>
                <c:pt idx="2">
                  <c:v>invalidný / Invalidity</c:v>
                </c:pt>
                <c:pt idx="3">
                  <c:v>vdovecký sólo / Single widower's</c:v>
                </c:pt>
                <c:pt idx="4">
                  <c:v>sirotský / Orphan's</c:v>
                </c:pt>
                <c:pt idx="5">
                  <c:v>invalidný z mladosti / Invalidity of youth</c:v>
                </c:pt>
              </c:strCache>
            </c:strRef>
          </c:cat>
          <c:val>
            <c:numRef>
              <c:f>Grafy!$M$54:$M$59</c:f>
              <c:numCache>
                <c:formatCode>#,##0</c:formatCode>
                <c:ptCount val="6"/>
                <c:pt idx="0">
                  <c:v>434872</c:v>
                </c:pt>
                <c:pt idx="1">
                  <c:v>7856</c:v>
                </c:pt>
                <c:pt idx="2">
                  <c:v>115708</c:v>
                </c:pt>
                <c:pt idx="3">
                  <c:v>5549</c:v>
                </c:pt>
                <c:pt idx="4">
                  <c:v>5967</c:v>
                </c:pt>
                <c:pt idx="5">
                  <c:v>9464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b"/>
      <c:layout>
        <c:manualLayout>
          <c:xMode val="edge"/>
          <c:yMode val="edge"/>
          <c:x val="1.521569567126489E-2"/>
          <c:y val="0.78576116492315062"/>
          <c:w val="0.96948307517867849"/>
          <c:h val="0.17410368948206553"/>
        </c:manualLayout>
      </c:layout>
      <c:overlay val="0"/>
      <c:txPr>
        <a:bodyPr/>
        <a:lstStyle/>
        <a:p>
          <a:pPr>
            <a:defRPr sz="65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ln w="38100">
      <a:solidFill>
        <a:srgbClr val="7030A0"/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>
                <a:latin typeface="Tahoma" pitchFamily="34" charset="0"/>
                <a:cs typeface="Tahoma" pitchFamily="34" charset="0"/>
              </a:defRPr>
            </a:pPr>
            <a:r>
              <a:rPr lang="sk-SK" sz="800">
                <a:latin typeface="Tahoma" pitchFamily="34" charset="0"/>
                <a:cs typeface="Tahoma" pitchFamily="34" charset="0"/>
              </a:rPr>
              <a:t>Miera rizika chudoby podľa pohlavia</a:t>
            </a:r>
          </a:p>
          <a:p>
            <a:pPr>
              <a:defRPr sz="800">
                <a:latin typeface="Tahoma" pitchFamily="34" charset="0"/>
                <a:cs typeface="Tahoma" pitchFamily="34" charset="0"/>
              </a:defRPr>
            </a:pPr>
            <a:r>
              <a:rPr lang="sk-SK" sz="800">
                <a:latin typeface="Tahoma" pitchFamily="34" charset="0"/>
                <a:cs typeface="Tahoma" pitchFamily="34" charset="0"/>
              </a:rPr>
              <a:t>v roku 2019 </a:t>
            </a:r>
          </a:p>
          <a:p>
            <a:pPr>
              <a:defRPr sz="800">
                <a:latin typeface="Tahoma" pitchFamily="34" charset="0"/>
                <a:cs typeface="Tahoma" pitchFamily="34" charset="0"/>
              </a:defRPr>
            </a:pPr>
            <a:r>
              <a:rPr lang="sk-SK" sz="800">
                <a:latin typeface="Tahoma" pitchFamily="34" charset="0"/>
                <a:cs typeface="Tahoma" pitchFamily="34" charset="0"/>
              </a:rPr>
              <a:t>At-risk-of-poverty rate by sex in 2019</a:t>
            </a:r>
          </a:p>
          <a:p>
            <a:pPr>
              <a:defRPr sz="800">
                <a:latin typeface="Tahoma" pitchFamily="34" charset="0"/>
                <a:cs typeface="Tahoma" pitchFamily="34" charset="0"/>
              </a:defRPr>
            </a:pPr>
            <a:r>
              <a:rPr lang="sk-SK" sz="800" b="0">
                <a:latin typeface="Tahoma" pitchFamily="34" charset="0"/>
                <a:cs typeface="Tahoma" pitchFamily="34" charset="0"/>
              </a:rPr>
              <a:t>(po všetkých sociálnych transferoch / after all social transfers)</a:t>
            </a:r>
          </a:p>
        </c:rich>
      </c:tx>
      <c:layout>
        <c:manualLayout>
          <c:xMode val="edge"/>
          <c:yMode val="edge"/>
          <c:x val="0.16941948906132148"/>
          <c:y val="8.054354369137468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4731157770650145"/>
          <c:y val="0.16552147324038785"/>
          <c:w val="0.59027024744693801"/>
          <c:h val="0.693964329729342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Grafy!$M$70</c:f>
              <c:strCache>
                <c:ptCount val="1"/>
                <c:pt idx="0">
                  <c:v>ženy / Females</c:v>
                </c:pt>
              </c:strCache>
            </c:strRef>
          </c:tx>
          <c:spPr>
            <a:solidFill>
              <a:srgbClr val="88E3E8"/>
            </a:solidFill>
          </c:spPr>
          <c:invertIfNegative val="0"/>
          <c:dLbls>
            <c:dLbl>
              <c:idx val="0"/>
              <c:layout>
                <c:manualLayout>
                  <c:x val="3.656142222972856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2187140743242853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3.656142222972856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tx1"/>
                    </a:solidFill>
                    <a:latin typeface="Tahoma" pitchFamily="34" charset="0"/>
                    <a:ea typeface="Tahoma" pitchFamily="34" charset="0"/>
                    <a:cs typeface="Tahoma" pitchFamily="34" charset="0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Grafy!$L$71:$L$76</c:f>
              <c:strCache>
                <c:ptCount val="6"/>
                <c:pt idx="0">
                  <c:v>Pracujúci/At work</c:v>
                </c:pt>
                <c:pt idx="1">
                  <c:v>Nezamestnaní/    Unemployed</c:v>
                </c:pt>
                <c:pt idx="2">
                  <c:v>Dôchodcovia/                    Retired</c:v>
                </c:pt>
                <c:pt idx="3">
                  <c:v>Iné neaktívne osoby/ Other inactive persons</c:v>
                </c:pt>
                <c:pt idx="4">
                  <c:v>Jednotlivec/Single</c:v>
                </c:pt>
                <c:pt idx="5">
                  <c:v>Vo veku 65+/                       Aged 65+</c:v>
                </c:pt>
              </c:strCache>
            </c:strRef>
          </c:cat>
          <c:val>
            <c:numRef>
              <c:f>Grafy!$M$71:$M$76</c:f>
              <c:numCache>
                <c:formatCode>0.0</c:formatCode>
                <c:ptCount val="6"/>
                <c:pt idx="0">
                  <c:v>3.4</c:v>
                </c:pt>
                <c:pt idx="1">
                  <c:v>52.6</c:v>
                </c:pt>
                <c:pt idx="2" formatCode="General">
                  <c:v>10.1</c:v>
                </c:pt>
                <c:pt idx="3">
                  <c:v>22.1</c:v>
                </c:pt>
                <c:pt idx="4">
                  <c:v>20.2</c:v>
                </c:pt>
                <c:pt idx="5">
                  <c:v>10.5</c:v>
                </c:pt>
              </c:numCache>
            </c:numRef>
          </c:val>
        </c:ser>
        <c:ser>
          <c:idx val="1"/>
          <c:order val="1"/>
          <c:tx>
            <c:strRef>
              <c:f>Grafy!$N$70</c:f>
              <c:strCache>
                <c:ptCount val="1"/>
                <c:pt idx="0">
                  <c:v>muži / Males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dLbl>
              <c:idx val="0"/>
              <c:layout>
                <c:manualLayout>
                  <c:x val="3.2499041981980947E-2"/>
                  <c:y val="1.0054152433962224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2187140743242853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3.656142222972856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2.843666173423332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tx1"/>
                    </a:solidFill>
                    <a:latin typeface="Tahoma" pitchFamily="34" charset="0"/>
                    <a:ea typeface="Tahoma" pitchFamily="34" charset="0"/>
                    <a:cs typeface="Tahoma" pitchFamily="34" charset="0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Grafy!$L$71:$L$76</c:f>
              <c:strCache>
                <c:ptCount val="6"/>
                <c:pt idx="0">
                  <c:v>Pracujúci/At work</c:v>
                </c:pt>
                <c:pt idx="1">
                  <c:v>Nezamestnaní/    Unemployed</c:v>
                </c:pt>
                <c:pt idx="2">
                  <c:v>Dôchodcovia/                    Retired</c:v>
                </c:pt>
                <c:pt idx="3">
                  <c:v>Iné neaktívne osoby/ Other inactive persons</c:v>
                </c:pt>
                <c:pt idx="4">
                  <c:v>Jednotlivec/Single</c:v>
                </c:pt>
                <c:pt idx="5">
                  <c:v>Vo veku 65+/                       Aged 65+</c:v>
                </c:pt>
              </c:strCache>
            </c:strRef>
          </c:cat>
          <c:val>
            <c:numRef>
              <c:f>Grafy!$N$71:$N$76</c:f>
              <c:numCache>
                <c:formatCode>General</c:formatCode>
                <c:ptCount val="6"/>
                <c:pt idx="0">
                  <c:v>5.2</c:v>
                </c:pt>
                <c:pt idx="1">
                  <c:v>60.3</c:v>
                </c:pt>
                <c:pt idx="2">
                  <c:v>6.5</c:v>
                </c:pt>
                <c:pt idx="3" formatCode="0.0">
                  <c:v>14.2</c:v>
                </c:pt>
                <c:pt idx="4">
                  <c:v>22.9</c:v>
                </c:pt>
                <c:pt idx="5">
                  <c:v>6.1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6"/>
        <c:axId val="277251248"/>
        <c:axId val="277251808"/>
      </c:barChart>
      <c:catAx>
        <c:axId val="2772512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Tahoma" pitchFamily="34" charset="0"/>
                <a:cs typeface="Tahoma" pitchFamily="34" charset="0"/>
              </a:defRPr>
            </a:pPr>
            <a:endParaRPr lang="sk-SK"/>
          </a:p>
        </c:txPr>
        <c:crossAx val="277251808"/>
        <c:crosses val="autoZero"/>
        <c:auto val="1"/>
        <c:lblAlgn val="ctr"/>
        <c:lblOffset val="100"/>
        <c:noMultiLvlLbl val="0"/>
      </c:catAx>
      <c:valAx>
        <c:axId val="277251808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800" b="1">
                    <a:latin typeface="Tahoma" pitchFamily="34" charset="0"/>
                    <a:ea typeface="Tahoma" pitchFamily="34" charset="0"/>
                    <a:cs typeface="Tahoma" pitchFamily="34" charset="0"/>
                  </a:defRPr>
                </a:pPr>
                <a:r>
                  <a:rPr lang="en-US" sz="800" b="1">
                    <a:latin typeface="Tahoma" pitchFamily="34" charset="0"/>
                    <a:ea typeface="Tahoma" pitchFamily="34" charset="0"/>
                    <a:cs typeface="Tahoma" pitchFamily="34" charset="0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0.93666749193761467"/>
              <c:y val="0.83416630271224157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spPr>
          <a:ln w="9525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800">
                <a:latin typeface="Tahoma" pitchFamily="34" charset="0"/>
                <a:cs typeface="Tahoma" pitchFamily="34" charset="0"/>
              </a:defRPr>
            </a:pPr>
            <a:endParaRPr lang="sk-SK"/>
          </a:p>
        </c:txPr>
        <c:crossAx val="277251248"/>
        <c:crosses val="autoZero"/>
        <c:crossBetween val="between"/>
        <c:majorUnit val="10"/>
      </c:valAx>
      <c:spPr>
        <a:ln w="12700">
          <a:solidFill>
            <a:schemeClr val="bg1">
              <a:lumMod val="75000"/>
            </a:schemeClr>
          </a:solidFill>
        </a:ln>
      </c:spPr>
    </c:plotArea>
    <c:legend>
      <c:legendPos val="b"/>
      <c:layout>
        <c:manualLayout>
          <c:xMode val="edge"/>
          <c:yMode val="edge"/>
          <c:x val="0.20868095472973017"/>
          <c:y val="0.93754345304530984"/>
          <c:w val="0.67986319323907185"/>
          <c:h val="4.1819846521722014E-2"/>
        </c:manualLayout>
      </c:layout>
      <c:overlay val="0"/>
      <c:txPr>
        <a:bodyPr/>
        <a:lstStyle/>
        <a:p>
          <a:pPr>
            <a:defRPr sz="900">
              <a:latin typeface="Tahoma" pitchFamily="34" charset="0"/>
              <a:cs typeface="Tahoma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ln w="57150">
      <a:solidFill>
        <a:srgbClr val="7030A0"/>
      </a:solidFill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sk-SK" sz="900" b="1" i="0" u="none" strike="noStrike" baseline="0"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Miera rizika chudoby / At risk-of-poverty rate                                                                                 </a:t>
            </a:r>
            <a:r>
              <a:rPr lang="sk-SK" sz="900" b="1" i="0" u="none" strike="noStrike" baseline="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</a:t>
            </a:r>
            <a:r>
              <a:rPr lang="sk-SK" sz="900" b="0" i="0" u="none" strike="noStrike" baseline="0"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(po všetkých sociálnych transferoch / after all social transfers)</a:t>
            </a:r>
            <a:r>
              <a:rPr lang="sk-SK" sz="900" b="1" i="0" u="none" strike="noStrike" baseline="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</a:t>
            </a:r>
            <a:endParaRPr lang="sk-SK" sz="9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</c:rich>
      </c:tx>
      <c:layout>
        <c:manualLayout>
          <c:xMode val="edge"/>
          <c:yMode val="edge"/>
          <c:x val="0.25180034012653374"/>
          <c:y val="1.4999999999999999E-2"/>
        </c:manualLayout>
      </c:layout>
      <c:overlay val="0"/>
      <c:spPr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150396819524801E-2"/>
          <c:y val="0.21554849921688946"/>
          <c:w val="0.92131616330516874"/>
          <c:h val="0.556976978695101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Grafy!$M$96</c:f>
              <c:strCache>
                <c:ptCount val="1"/>
                <c:pt idx="0">
                  <c:v>ženy / Females</c:v>
                </c:pt>
              </c:strCache>
            </c:strRef>
          </c:tx>
          <c:spPr>
            <a:solidFill>
              <a:srgbClr val="88E3E8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800" b="0">
                    <a:solidFill>
                      <a:srgbClr val="7030A0"/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Grafy!$L$99:$L$111</c:f>
              <c:numCache>
                <c:formatCode>General</c:formatCode>
                <c:ptCount val="13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numCache>
            </c:numRef>
          </c:cat>
          <c:val>
            <c:numRef>
              <c:f>Grafy!$M$99:$M$111</c:f>
              <c:numCache>
                <c:formatCode>0.0</c:formatCode>
                <c:ptCount val="13"/>
                <c:pt idx="0">
                  <c:v>11.1</c:v>
                </c:pt>
                <c:pt idx="1">
                  <c:v>11.5</c:v>
                </c:pt>
                <c:pt idx="2">
                  <c:v>11.8</c:v>
                </c:pt>
                <c:pt idx="3">
                  <c:v>12.2</c:v>
                </c:pt>
                <c:pt idx="4">
                  <c:v>13.1</c:v>
                </c:pt>
                <c:pt idx="5">
                  <c:v>13.3</c:v>
                </c:pt>
                <c:pt idx="6">
                  <c:v>12.9</c:v>
                </c:pt>
                <c:pt idx="7">
                  <c:v>12.6</c:v>
                </c:pt>
                <c:pt idx="8">
                  <c:v>12.4</c:v>
                </c:pt>
                <c:pt idx="9">
                  <c:v>12.8</c:v>
                </c:pt>
                <c:pt idx="10">
                  <c:v>12.3</c:v>
                </c:pt>
                <c:pt idx="11">
                  <c:v>12.3</c:v>
                </c:pt>
                <c:pt idx="12">
                  <c:v>12.1</c:v>
                </c:pt>
              </c:numCache>
            </c:numRef>
          </c:val>
        </c:ser>
        <c:ser>
          <c:idx val="1"/>
          <c:order val="1"/>
          <c:tx>
            <c:strRef>
              <c:f>Grafy!$N$96</c:f>
              <c:strCache>
                <c:ptCount val="1"/>
                <c:pt idx="0">
                  <c:v>muži / Males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 anchor="ctr" anchorCtr="1"/>
              <a:lstStyle/>
              <a:p>
                <a:pPr>
                  <a:defRPr sz="800" b="0">
                    <a:solidFill>
                      <a:schemeClr val="bg1"/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Grafy!$L$99:$L$111</c:f>
              <c:numCache>
                <c:formatCode>General</c:formatCode>
                <c:ptCount val="13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numCache>
            </c:numRef>
          </c:cat>
          <c:val>
            <c:numRef>
              <c:f>Grafy!$N$99:$N$111</c:f>
              <c:numCache>
                <c:formatCode>0.0</c:formatCode>
                <c:ptCount val="13"/>
                <c:pt idx="0">
                  <c:v>9.8000000000000007</c:v>
                </c:pt>
                <c:pt idx="1">
                  <c:v>10.1</c:v>
                </c:pt>
                <c:pt idx="2">
                  <c:v>10.1</c:v>
                </c:pt>
                <c:pt idx="3">
                  <c:v>11.7</c:v>
                </c:pt>
                <c:pt idx="4">
                  <c:v>12.8</c:v>
                </c:pt>
                <c:pt idx="5">
                  <c:v>13.2</c:v>
                </c:pt>
                <c:pt idx="6">
                  <c:v>12.8</c:v>
                </c:pt>
                <c:pt idx="7">
                  <c:v>12.7</c:v>
                </c:pt>
                <c:pt idx="8">
                  <c:v>12.1</c:v>
                </c:pt>
                <c:pt idx="9">
                  <c:v>12.7</c:v>
                </c:pt>
                <c:pt idx="10">
                  <c:v>12.4</c:v>
                </c:pt>
                <c:pt idx="11">
                  <c:v>12.2</c:v>
                </c:pt>
                <c:pt idx="12">
                  <c:v>11.6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6"/>
        <c:axId val="277252368"/>
        <c:axId val="277256288"/>
      </c:barChart>
      <c:lineChart>
        <c:grouping val="standard"/>
        <c:varyColors val="0"/>
        <c:ser>
          <c:idx val="2"/>
          <c:order val="2"/>
          <c:tx>
            <c:strRef>
              <c:f>Grafy!$O$96</c:f>
              <c:strCache>
                <c:ptCount val="1"/>
                <c:pt idx="0">
                  <c:v>spolu / Total</c:v>
                </c:pt>
              </c:strCache>
            </c:strRef>
          </c:tx>
          <c:spPr>
            <a:ln w="31750">
              <a:solidFill>
                <a:srgbClr val="CA0FC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CA0FCF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anchor="t" anchorCtr="0"/>
              <a:lstStyle/>
              <a:p>
                <a:pPr>
                  <a:defRPr sz="700" b="0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sk-SK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Grafy!$L$99:$L$111</c:f>
              <c:numCache>
                <c:formatCode>General</c:formatCode>
                <c:ptCount val="13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numCache>
            </c:numRef>
          </c:cat>
          <c:val>
            <c:numRef>
              <c:f>Grafy!$O$99:$O$111</c:f>
              <c:numCache>
                <c:formatCode>0.0</c:formatCode>
                <c:ptCount val="13"/>
                <c:pt idx="0">
                  <c:v>10.5</c:v>
                </c:pt>
                <c:pt idx="1">
                  <c:v>10.9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13.2</c:v>
                </c:pt>
                <c:pt idx="6">
                  <c:v>12.8</c:v>
                </c:pt>
                <c:pt idx="7">
                  <c:v>12.6</c:v>
                </c:pt>
                <c:pt idx="8">
                  <c:v>12.3</c:v>
                </c:pt>
                <c:pt idx="9">
                  <c:v>12.7</c:v>
                </c:pt>
                <c:pt idx="10">
                  <c:v>12.4</c:v>
                </c:pt>
                <c:pt idx="11">
                  <c:v>12.2</c:v>
                </c:pt>
                <c:pt idx="12">
                  <c:v>11.9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7252368"/>
        <c:axId val="277256288"/>
      </c:lineChart>
      <c:catAx>
        <c:axId val="277252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sk-SK"/>
          </a:p>
        </c:txPr>
        <c:crossAx val="277256288"/>
        <c:crosses val="autoZero"/>
        <c:auto val="1"/>
        <c:lblAlgn val="ctr"/>
        <c:lblOffset val="100"/>
        <c:tickLblSkip val="1"/>
        <c:noMultiLvlLbl val="0"/>
      </c:catAx>
      <c:valAx>
        <c:axId val="27725628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0" vert="horz" anchor="t" anchorCtr="0"/>
              <a:lstStyle/>
              <a:p>
                <a:pPr>
                  <a:defRPr sz="900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 sz="900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4.1109294307403191E-2"/>
              <c:y val="9.0220909886264203E-2"/>
            </c:manualLayout>
          </c:layout>
          <c:overlay val="0"/>
        </c:title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sk-SK"/>
          </a:p>
        </c:txPr>
        <c:crossAx val="277252368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b"/>
      <c:layout>
        <c:manualLayout>
          <c:xMode val="edge"/>
          <c:yMode val="edge"/>
          <c:x val="0.22756745808609183"/>
          <c:y val="0.89464676290463696"/>
          <c:w val="0.57814403636238076"/>
          <c:h val="7.7575459317585305E-2"/>
        </c:manualLayout>
      </c:layout>
      <c:overlay val="0"/>
      <c:txPr>
        <a:bodyPr/>
        <a:lstStyle/>
        <a:p>
          <a:pPr>
            <a:defRPr sz="9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ln w="31750">
      <a:solidFill>
        <a:srgbClr val="7030A0"/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sk-SK" sz="800" b="1" i="0" u="none" strike="noStrike" baseline="0"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Miera rizika chudoby - ženy</a:t>
            </a:r>
          </a:p>
          <a:p>
            <a:pPr>
              <a:defRPr sz="800"/>
            </a:pPr>
            <a:r>
              <a:rPr lang="sk-SK" sz="800" b="1" i="0" u="none" strike="noStrike" baseline="0"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At risk-of-poverty rate - Females                                                                             </a:t>
            </a:r>
            <a:r>
              <a:rPr lang="sk-SK" sz="800" b="1" i="0" u="none" strike="noStrike" baseline="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</a:t>
            </a:r>
            <a:r>
              <a:rPr lang="sk-SK" sz="800" b="0" i="0" u="none" strike="noStrike" baseline="0"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(po všetkých sociálnych transferoch / after all social transfers)</a:t>
            </a:r>
            <a:r>
              <a:rPr lang="sk-SK" sz="800" b="1" i="0" u="none" strike="noStrike" baseline="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</a:t>
            </a:r>
            <a:endParaRPr lang="sk-SK" sz="8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</c:rich>
      </c:tx>
      <c:layout>
        <c:manualLayout>
          <c:xMode val="edge"/>
          <c:yMode val="edge"/>
          <c:x val="0.14674304283077427"/>
          <c:y val="9.958566499942225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442045316469762"/>
          <c:y val="0.25350106505145298"/>
          <c:w val="0.86258884789143297"/>
          <c:h val="0.504086323861112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Grafy!$M$118</c:f>
              <c:strCache>
                <c:ptCount val="1"/>
                <c:pt idx="0">
                  <c:v>Pracujúce / At work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</c:spPr>
          <c:invertIfNegative val="0"/>
          <c:cat>
            <c:numRef>
              <c:f>Grafy!$L$120:$L$129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Grafy!$M$120:$M$129</c:f>
              <c:numCache>
                <c:formatCode>0.0</c:formatCode>
                <c:ptCount val="10"/>
                <c:pt idx="0">
                  <c:v>5.4</c:v>
                </c:pt>
                <c:pt idx="1">
                  <c:v>5.9</c:v>
                </c:pt>
                <c:pt idx="2">
                  <c:v>5.6</c:v>
                </c:pt>
                <c:pt idx="3">
                  <c:v>5.5</c:v>
                </c:pt>
                <c:pt idx="4">
                  <c:v>5.3</c:v>
                </c:pt>
                <c:pt idx="5">
                  <c:v>5.5</c:v>
                </c:pt>
                <c:pt idx="6">
                  <c:v>6</c:v>
                </c:pt>
                <c:pt idx="7">
                  <c:v>5.8</c:v>
                </c:pt>
                <c:pt idx="8">
                  <c:v>5.8</c:v>
                </c:pt>
                <c:pt idx="9">
                  <c:v>3.4</c:v>
                </c:pt>
              </c:numCache>
            </c:numRef>
          </c:val>
        </c:ser>
        <c:ser>
          <c:idx val="1"/>
          <c:order val="1"/>
          <c:tx>
            <c:strRef>
              <c:f>Grafy!$N$118</c:f>
              <c:strCache>
                <c:ptCount val="1"/>
                <c:pt idx="0">
                  <c:v>Nezamestnané / Unemployed</c:v>
                </c:pt>
              </c:strCache>
            </c:strRef>
          </c:tx>
          <c:spPr>
            <a:solidFill>
              <a:srgbClr val="88E3E8"/>
            </a:solidFill>
          </c:spPr>
          <c:invertIfNegative val="0"/>
          <c:cat>
            <c:numRef>
              <c:f>Grafy!$L$120:$L$129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Grafy!$N$120:$N$129</c:f>
              <c:numCache>
                <c:formatCode>0.0</c:formatCode>
                <c:ptCount val="10"/>
                <c:pt idx="0">
                  <c:v>39.700000000000003</c:v>
                </c:pt>
                <c:pt idx="1">
                  <c:v>42.9</c:v>
                </c:pt>
                <c:pt idx="2">
                  <c:v>43.2</c:v>
                </c:pt>
                <c:pt idx="3">
                  <c:v>39</c:v>
                </c:pt>
                <c:pt idx="4">
                  <c:v>43.7</c:v>
                </c:pt>
                <c:pt idx="5">
                  <c:v>42</c:v>
                </c:pt>
                <c:pt idx="6">
                  <c:v>45.2</c:v>
                </c:pt>
                <c:pt idx="7">
                  <c:v>45.1</c:v>
                </c:pt>
                <c:pt idx="8">
                  <c:v>46.6</c:v>
                </c:pt>
                <c:pt idx="9">
                  <c:v>52.6</c:v>
                </c:pt>
              </c:numCache>
            </c:numRef>
          </c:val>
        </c:ser>
        <c:ser>
          <c:idx val="2"/>
          <c:order val="2"/>
          <c:tx>
            <c:strRef>
              <c:f>Grafy!$O$118</c:f>
              <c:strCache>
                <c:ptCount val="1"/>
                <c:pt idx="0">
                  <c:v>Dôchodkyne / Retired</c:v>
                </c:pt>
              </c:strCache>
            </c:strRef>
          </c:tx>
          <c:spPr>
            <a:solidFill>
              <a:srgbClr val="9E5ECE"/>
            </a:solidFill>
          </c:spPr>
          <c:invertIfNegative val="0"/>
          <c:cat>
            <c:numRef>
              <c:f>Grafy!$L$120:$L$129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Grafy!$O$120:$O$129</c:f>
              <c:numCache>
                <c:formatCode>0.0</c:formatCode>
                <c:ptCount val="10"/>
                <c:pt idx="0">
                  <c:v>8.1999999999999993</c:v>
                </c:pt>
                <c:pt idx="1">
                  <c:v>7.7</c:v>
                </c:pt>
                <c:pt idx="2">
                  <c:v>8.8000000000000007</c:v>
                </c:pt>
                <c:pt idx="3">
                  <c:v>7.8</c:v>
                </c:pt>
                <c:pt idx="4">
                  <c:v>7.5</c:v>
                </c:pt>
                <c:pt idx="5">
                  <c:v>7.3</c:v>
                </c:pt>
                <c:pt idx="6">
                  <c:v>6.8</c:v>
                </c:pt>
                <c:pt idx="7">
                  <c:v>8.6</c:v>
                </c:pt>
                <c:pt idx="8">
                  <c:v>7.8</c:v>
                </c:pt>
                <c:pt idx="9">
                  <c:v>10.1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6"/>
        <c:axId val="277417776"/>
        <c:axId val="277418336"/>
      </c:barChart>
      <c:catAx>
        <c:axId val="277417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sk-SK"/>
          </a:p>
        </c:txPr>
        <c:crossAx val="277418336"/>
        <c:crosses val="autoZero"/>
        <c:auto val="1"/>
        <c:lblAlgn val="ctr"/>
        <c:lblOffset val="100"/>
        <c:noMultiLvlLbl val="0"/>
      </c:catAx>
      <c:valAx>
        <c:axId val="27741833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0" vert="horz" anchor="t" anchorCtr="0"/>
              <a:lstStyle/>
              <a:p>
                <a:pPr>
                  <a:defRPr sz="800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 sz="800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7.679950371572096E-2"/>
              <c:y val="0.16988923554367025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sk-SK"/>
          </a:p>
        </c:txPr>
        <c:crossAx val="277417776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b"/>
      <c:layout>
        <c:manualLayout>
          <c:xMode val="edge"/>
          <c:yMode val="edge"/>
          <c:x val="4.8432762568129256E-2"/>
          <c:y val="0.86477120311019329"/>
          <c:w val="0.91205980051534918"/>
          <c:h val="0.11033250855393339"/>
        </c:manualLayout>
      </c:layout>
      <c:overlay val="0"/>
      <c:txPr>
        <a:bodyPr/>
        <a:lstStyle/>
        <a:p>
          <a:pPr>
            <a:defRPr sz="8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ln w="31750">
      <a:solidFill>
        <a:srgbClr val="7030A0"/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sk-SK" sz="800" b="1"/>
              <a:t>Miera rizika chudoby - muži</a:t>
            </a:r>
          </a:p>
          <a:p>
            <a:pPr>
              <a:defRPr/>
            </a:pPr>
            <a:r>
              <a:rPr lang="sk-SK" sz="800" b="1"/>
              <a:t>At risk-of-poverty rate - Males                                                                              </a:t>
            </a:r>
            <a:r>
              <a:rPr lang="sk-SK" sz="800"/>
              <a:t>(po všetkých sociálnych transferoch / after all social transfers) </a:t>
            </a:r>
          </a:p>
        </c:rich>
      </c:tx>
      <c:layout>
        <c:manualLayout>
          <c:xMode val="edge"/>
          <c:yMode val="edge"/>
          <c:x val="0.14382983205467495"/>
          <c:y val="4.9382716049382715E-3"/>
        </c:manualLayout>
      </c:layout>
      <c:overlay val="0"/>
      <c:spPr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576862043650143"/>
          <c:y val="0.23911149995139497"/>
          <c:w val="0.86020134770005474"/>
          <c:h val="0.512038884028385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Grafy!$M$132</c:f>
              <c:strCache>
                <c:ptCount val="1"/>
                <c:pt idx="0">
                  <c:v>Pracujúci / At work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cat>
            <c:numRef>
              <c:f>Grafy!$L$134:$L$143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Grafy!$M$134:$M$143</c:f>
              <c:numCache>
                <c:formatCode>0.0</c:formatCode>
                <c:ptCount val="10"/>
                <c:pt idx="0">
                  <c:v>5.9</c:v>
                </c:pt>
                <c:pt idx="1">
                  <c:v>6.7</c:v>
                </c:pt>
                <c:pt idx="2">
                  <c:v>6.6</c:v>
                </c:pt>
                <c:pt idx="3">
                  <c:v>5.9</c:v>
                </c:pt>
                <c:pt idx="4">
                  <c:v>6.1</c:v>
                </c:pt>
                <c:pt idx="5">
                  <c:v>6.5</c:v>
                </c:pt>
                <c:pt idx="6">
                  <c:v>6.9</c:v>
                </c:pt>
                <c:pt idx="7">
                  <c:v>6.8</c:v>
                </c:pt>
                <c:pt idx="8">
                  <c:v>6.2</c:v>
                </c:pt>
                <c:pt idx="9">
                  <c:v>5.2</c:v>
                </c:pt>
              </c:numCache>
            </c:numRef>
          </c:val>
        </c:ser>
        <c:ser>
          <c:idx val="1"/>
          <c:order val="1"/>
          <c:tx>
            <c:strRef>
              <c:f>Grafy!$N$132</c:f>
              <c:strCache>
                <c:ptCount val="1"/>
                <c:pt idx="0">
                  <c:v>Nezamestnaní / Unemployed</c:v>
                </c:pt>
              </c:strCache>
            </c:strRef>
          </c:tx>
          <c:spPr>
            <a:solidFill>
              <a:srgbClr val="BD92DE"/>
            </a:solidFill>
          </c:spPr>
          <c:invertIfNegative val="0"/>
          <c:cat>
            <c:numRef>
              <c:f>Grafy!$L$134:$L$143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Grafy!$N$134:$N$143</c:f>
              <c:numCache>
                <c:formatCode>0.0</c:formatCode>
                <c:ptCount val="10"/>
                <c:pt idx="0">
                  <c:v>42.3</c:v>
                </c:pt>
                <c:pt idx="1">
                  <c:v>42.3</c:v>
                </c:pt>
                <c:pt idx="2">
                  <c:v>45.9</c:v>
                </c:pt>
                <c:pt idx="3">
                  <c:v>48.5</c:v>
                </c:pt>
                <c:pt idx="4">
                  <c:v>53.6</c:v>
                </c:pt>
                <c:pt idx="5">
                  <c:v>48.5</c:v>
                </c:pt>
                <c:pt idx="6">
                  <c:v>49.8</c:v>
                </c:pt>
                <c:pt idx="7">
                  <c:v>53.2</c:v>
                </c:pt>
                <c:pt idx="8">
                  <c:v>54.9</c:v>
                </c:pt>
                <c:pt idx="9">
                  <c:v>60.3</c:v>
                </c:pt>
              </c:numCache>
            </c:numRef>
          </c:val>
        </c:ser>
        <c:ser>
          <c:idx val="2"/>
          <c:order val="2"/>
          <c:tx>
            <c:strRef>
              <c:f>Grafy!$O$132</c:f>
              <c:strCache>
                <c:ptCount val="1"/>
                <c:pt idx="0">
                  <c:v>Dôchodcovia / Retired</c:v>
                </c:pt>
              </c:strCache>
            </c:strRef>
          </c:tx>
          <c:spPr>
            <a:solidFill>
              <a:srgbClr val="FDCBD2"/>
            </a:solidFill>
          </c:spPr>
          <c:invertIfNegative val="0"/>
          <c:cat>
            <c:numRef>
              <c:f>Grafy!$L$134:$L$143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Grafy!$O$134:$O$143</c:f>
              <c:numCache>
                <c:formatCode>0.0</c:formatCode>
                <c:ptCount val="10"/>
                <c:pt idx="0">
                  <c:v>3.9</c:v>
                </c:pt>
                <c:pt idx="1">
                  <c:v>3.6</c:v>
                </c:pt>
                <c:pt idx="2">
                  <c:v>5.8</c:v>
                </c:pt>
                <c:pt idx="3">
                  <c:v>4.4000000000000004</c:v>
                </c:pt>
                <c:pt idx="4">
                  <c:v>5.3</c:v>
                </c:pt>
                <c:pt idx="5">
                  <c:v>4.4000000000000004</c:v>
                </c:pt>
                <c:pt idx="6">
                  <c:v>4.9000000000000004</c:v>
                </c:pt>
                <c:pt idx="7">
                  <c:v>6.2</c:v>
                </c:pt>
                <c:pt idx="8">
                  <c:v>5.8</c:v>
                </c:pt>
                <c:pt idx="9">
                  <c:v>6.5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77863552"/>
        <c:axId val="277864112"/>
      </c:barChart>
      <c:catAx>
        <c:axId val="27786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77864112"/>
        <c:crosses val="autoZero"/>
        <c:auto val="1"/>
        <c:lblAlgn val="ctr"/>
        <c:lblOffset val="100"/>
        <c:noMultiLvlLbl val="0"/>
      </c:catAx>
      <c:valAx>
        <c:axId val="2778641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b="1"/>
                </a:pPr>
                <a:r>
                  <a:rPr lang="en-US" b="1"/>
                  <a:t>%</a:t>
                </a:r>
              </a:p>
            </c:rich>
          </c:tx>
          <c:layout>
            <c:manualLayout>
              <c:xMode val="edge"/>
              <c:yMode val="edge"/>
              <c:x val="7.5413934643359021E-2"/>
              <c:y val="0.15574803149606301"/>
            </c:manualLayout>
          </c:layout>
          <c:overlay val="0"/>
        </c:title>
        <c:numFmt formatCode="0.0" sourceLinked="1"/>
        <c:majorTickMark val="out"/>
        <c:minorTickMark val="out"/>
        <c:tickLblPos val="nextTo"/>
        <c:spPr>
          <a:ln w="9525">
            <a:noFill/>
          </a:ln>
        </c:spPr>
        <c:crossAx val="277863552"/>
        <c:crosses val="autoZero"/>
        <c:crossBetween val="between"/>
        <c:majorUnit val="5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b"/>
      <c:layout>
        <c:manualLayout>
          <c:xMode val="edge"/>
          <c:yMode val="edge"/>
          <c:x val="3.1315357271702086E-2"/>
          <c:y val="0.85374394867308256"/>
          <c:w val="0.90933424828257803"/>
          <c:h val="0.11662642169728783"/>
        </c:manualLayout>
      </c:layout>
      <c:overlay val="0"/>
    </c:legend>
    <c:plotVisOnly val="1"/>
    <c:dispBlanksAs val="gap"/>
    <c:showDLblsOverMax val="0"/>
  </c:chart>
  <c:spPr>
    <a:ln w="31750">
      <a:solidFill>
        <a:srgbClr val="7030A0"/>
      </a:solidFill>
    </a:ln>
  </c:spPr>
  <c:txPr>
    <a:bodyPr/>
    <a:lstStyle/>
    <a:p>
      <a:pPr algn="ctr">
        <a:defRPr lang="sk-SK" sz="800" b="0" i="0" u="none" strike="noStrike" kern="1200" baseline="0">
          <a:solidFill>
            <a:sysClr val="windowText" lastClr="000000"/>
          </a:solidFill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sk-SK"/>
    </a:p>
  </c:txPr>
  <c:printSettings>
    <c:headerFooter/>
    <c:pageMargins b="0.75" l="0.7" r="0.7" t="0.75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>
                <a:latin typeface="Tahoma" pitchFamily="34" charset="0"/>
                <a:cs typeface="Tahoma" pitchFamily="34" charset="0"/>
              </a:defRPr>
            </a:pPr>
            <a:r>
              <a:rPr lang="sk-SK" sz="800">
                <a:latin typeface="Tahoma" pitchFamily="34" charset="0"/>
                <a:cs typeface="Tahoma" pitchFamily="34" charset="0"/>
              </a:rPr>
              <a:t>Zhodnotenie zdravotného stavu v roku 2019 - </a:t>
            </a:r>
            <a:r>
              <a:rPr lang="en-US" sz="800">
                <a:latin typeface="Tahoma" pitchFamily="34" charset="0"/>
                <a:cs typeface="Tahoma" pitchFamily="34" charset="0"/>
              </a:rPr>
              <a:t>ženy</a:t>
            </a:r>
            <a:r>
              <a:rPr lang="sk-SK" sz="800">
                <a:latin typeface="Tahoma" pitchFamily="34" charset="0"/>
                <a:cs typeface="Tahoma" pitchFamily="34" charset="0"/>
              </a:rPr>
              <a:t> (%)</a:t>
            </a:r>
          </a:p>
          <a:p>
            <a:pPr>
              <a:defRPr sz="800">
                <a:latin typeface="Tahoma" pitchFamily="34" charset="0"/>
                <a:cs typeface="Tahoma" pitchFamily="34" charset="0"/>
              </a:defRPr>
            </a:pPr>
            <a:r>
              <a:rPr lang="sk-SK" sz="800">
                <a:latin typeface="Tahoma" pitchFamily="34" charset="0"/>
                <a:cs typeface="Tahoma" pitchFamily="34" charset="0"/>
              </a:rPr>
              <a:t> Self-assessment of health</a:t>
            </a:r>
            <a:r>
              <a:rPr lang="en-US" sz="800">
                <a:latin typeface="Tahoma" pitchFamily="34" charset="0"/>
                <a:cs typeface="Tahoma" pitchFamily="34" charset="0"/>
              </a:rPr>
              <a:t> </a:t>
            </a:r>
            <a:r>
              <a:rPr lang="sk-SK" sz="800">
                <a:latin typeface="Tahoma" pitchFamily="34" charset="0"/>
                <a:cs typeface="Tahoma" pitchFamily="34" charset="0"/>
              </a:rPr>
              <a:t>status of females  in 2019 (%)</a:t>
            </a:r>
            <a:endParaRPr lang="en-US" sz="800">
              <a:latin typeface="Tahoma" pitchFamily="34" charset="0"/>
              <a:cs typeface="Tahoma" pitchFamily="34" charset="0"/>
            </a:endParaRPr>
          </a:p>
        </c:rich>
      </c:tx>
      <c:layout>
        <c:manualLayout>
          <c:xMode val="edge"/>
          <c:yMode val="edge"/>
          <c:x val="0.30492406924208426"/>
          <c:y val="3.3338517870451403E-2"/>
        </c:manualLayout>
      </c:layout>
      <c:overlay val="0"/>
    </c:title>
    <c:autoTitleDeleted val="0"/>
    <c:view3D>
      <c:rotX val="20"/>
      <c:rotY val="200"/>
      <c:depthPercent val="7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4.4964822727769076E-2"/>
          <c:y val="0.28658792650918635"/>
          <c:w val="0.90279400558801681"/>
          <c:h val="0.68120216454424187"/>
        </c:manualLayout>
      </c:layout>
      <c:pie3DChart>
        <c:varyColors val="1"/>
        <c:ser>
          <c:idx val="0"/>
          <c:order val="0"/>
          <c:spPr>
            <a:scene3d>
              <a:camera prst="orthographicFront"/>
              <a:lightRig rig="threePt" dir="t"/>
            </a:scene3d>
            <a:sp3d>
              <a:bevelT w="101600" prst="angle"/>
            </a:sp3d>
          </c:spPr>
          <c:dPt>
            <c:idx val="0"/>
            <c:bubble3D val="0"/>
            <c:spPr>
              <a:solidFill>
                <a:srgbClr val="88E3E8"/>
              </a:solidFill>
              <a:scene3d>
                <a:camera prst="orthographicFront"/>
                <a:lightRig rig="threePt" dir="t"/>
              </a:scene3d>
              <a:sp3d>
                <a:bevelT w="101600" prst="angle"/>
              </a:sp3d>
            </c:spPr>
          </c:dPt>
          <c:dPt>
            <c:idx val="1"/>
            <c:bubble3D val="0"/>
            <c:spPr>
              <a:solidFill>
                <a:schemeClr val="accent5">
                  <a:lumMod val="75000"/>
                </a:schemeClr>
              </a:solidFill>
              <a:scene3d>
                <a:camera prst="orthographicFront"/>
                <a:lightRig rig="threePt" dir="t"/>
              </a:scene3d>
              <a:sp3d>
                <a:bevelT w="101600" prst="angle"/>
              </a:sp3d>
            </c:spPr>
          </c:dPt>
          <c:dPt>
            <c:idx val="2"/>
            <c:bubble3D val="0"/>
            <c:spPr>
              <a:solidFill>
                <a:srgbClr val="7030A0"/>
              </a:solidFill>
              <a:scene3d>
                <a:camera prst="orthographicFront"/>
                <a:lightRig rig="threePt" dir="t"/>
              </a:scene3d>
              <a:sp3d>
                <a:bevelT w="101600" prst="angle"/>
              </a:sp3d>
            </c:spPr>
          </c:dPt>
          <c:dPt>
            <c:idx val="3"/>
            <c:bubble3D val="0"/>
            <c:spPr>
              <a:solidFill>
                <a:srgbClr val="BD92DE"/>
              </a:solidFill>
              <a:scene3d>
                <a:camera prst="orthographicFront"/>
                <a:lightRig rig="threePt" dir="t"/>
              </a:scene3d>
              <a:sp3d>
                <a:bevelT w="101600" prst="angle"/>
              </a:sp3d>
            </c:spPr>
          </c:dPt>
          <c:dPt>
            <c:idx val="4"/>
            <c:bubble3D val="0"/>
            <c:spPr>
              <a:solidFill>
                <a:schemeClr val="bg1">
                  <a:lumMod val="95000"/>
                </a:schemeClr>
              </a:solidFill>
              <a:scene3d>
                <a:camera prst="orthographicFront"/>
                <a:lightRig rig="threePt" dir="t"/>
              </a:scene3d>
              <a:sp3d>
                <a:bevelT w="101600" prst="angle"/>
              </a:sp3d>
            </c:spPr>
          </c:dPt>
          <c:dLbls>
            <c:dLbl>
              <c:idx val="1"/>
              <c:spPr/>
              <c:txPr>
                <a:bodyPr/>
                <a:lstStyle/>
                <a:p>
                  <a:pPr>
                    <a:defRPr sz="800" b="1">
                      <a:solidFill>
                        <a:schemeClr val="bg1"/>
                      </a:solidFill>
                      <a:latin typeface="Tahoma" panose="020B0604030504040204" pitchFamily="34" charset="0"/>
                      <a:ea typeface="Tahoma" panose="020B0604030504040204" pitchFamily="34" charset="0"/>
                      <a:cs typeface="Tahoma" panose="020B0604030504040204" pitchFamily="34" charset="0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 b="1">
                      <a:solidFill>
                        <a:schemeClr val="bg1"/>
                      </a:solidFill>
                      <a:latin typeface="Tahoma" panose="020B0604030504040204" pitchFamily="34" charset="0"/>
                      <a:ea typeface="Tahoma" panose="020B0604030504040204" pitchFamily="34" charset="0"/>
                      <a:cs typeface="Tahoma" panose="020B0604030504040204" pitchFamily="34" charset="0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2605755976698916E-2"/>
                  <c:y val="-0.2780583727458964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solidFill>
                      <a:schemeClr val="tx1"/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Grafy!$L$150:$L$154</c:f>
              <c:strCache>
                <c:ptCount val="5"/>
                <c:pt idx="0">
                  <c:v>Veľmi dobré / Very good</c:v>
                </c:pt>
                <c:pt idx="1">
                  <c:v>Skôr dobré / Early good</c:v>
                </c:pt>
                <c:pt idx="2">
                  <c:v>Priemerné / Fair</c:v>
                </c:pt>
                <c:pt idx="3">
                  <c:v>Skôr zlé / Early bad</c:v>
                </c:pt>
                <c:pt idx="4">
                  <c:v>Veľmi zlé / Very bad</c:v>
                </c:pt>
              </c:strCache>
            </c:strRef>
          </c:cat>
          <c:val>
            <c:numRef>
              <c:f>Grafy!$M$150:$M$154</c:f>
              <c:numCache>
                <c:formatCode>#\ ##0.0</c:formatCode>
                <c:ptCount val="5"/>
                <c:pt idx="0">
                  <c:v>17.8</c:v>
                </c:pt>
                <c:pt idx="1">
                  <c:v>43</c:v>
                </c:pt>
                <c:pt idx="2">
                  <c:v>25</c:v>
                </c:pt>
                <c:pt idx="3">
                  <c:v>11.2</c:v>
                </c:pt>
                <c:pt idx="4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76055441216500719"/>
          <c:y val="0.28614017922315921"/>
          <c:w val="0.21507682912997941"/>
          <c:h val="0.59824069328612028"/>
        </c:manualLayout>
      </c:layout>
      <c:overlay val="0"/>
      <c:spPr>
        <a:ln w="12700">
          <a:noFill/>
        </a:ln>
      </c:spPr>
      <c:txPr>
        <a:bodyPr/>
        <a:lstStyle/>
        <a:p>
          <a:pPr rtl="0">
            <a:defRPr sz="800">
              <a:latin typeface="Tahoma" pitchFamily="34" charset="0"/>
              <a:cs typeface="Tahoma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ln w="31750">
      <a:solidFill>
        <a:srgbClr val="7030A0"/>
      </a:solidFill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31</xdr:row>
      <xdr:rowOff>0</xdr:rowOff>
    </xdr:from>
    <xdr:to>
      <xdr:col>8</xdr:col>
      <xdr:colOff>422275</xdr:colOff>
      <xdr:row>33</xdr:row>
      <xdr:rowOff>28575</xdr:rowOff>
    </xdr:to>
    <xdr:sp macro="" textlink="">
      <xdr:nvSpPr>
        <xdr:cNvPr id="4" name="AutoShape 20"/>
        <xdr:cNvSpPr>
          <a:spLocks noChangeAspect="1" noChangeArrowheads="1"/>
        </xdr:cNvSpPr>
      </xdr:nvSpPr>
      <xdr:spPr bwMode="auto">
        <a:xfrm>
          <a:off x="7715250" y="5591175"/>
          <a:ext cx="409575" cy="409575"/>
        </a:xfrm>
        <a:prstGeom prst="rect">
          <a:avLst/>
        </a:prstGeom>
        <a:noFill/>
      </xdr:spPr>
    </xdr:sp>
    <xdr:clientData/>
  </xdr:two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14" name="Obdĺžnik 13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15" name="Obdĺžnik 14"/>
        <xdr:cNvSpPr/>
      </xdr:nvSpPr>
      <xdr:spPr>
        <a:xfrm>
          <a:off x="302004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30</xdr:row>
      <xdr:rowOff>0</xdr:rowOff>
    </xdr:from>
    <xdr:to>
      <xdr:col>11</xdr:col>
      <xdr:colOff>416719</xdr:colOff>
      <xdr:row>32</xdr:row>
      <xdr:rowOff>28575</xdr:rowOff>
    </xdr:to>
    <xdr:sp macro="" textlink="">
      <xdr:nvSpPr>
        <xdr:cNvPr id="1044" name="AutoShape 20"/>
        <xdr:cNvSpPr>
          <a:spLocks noChangeAspect="1" noChangeArrowheads="1"/>
        </xdr:cNvSpPr>
      </xdr:nvSpPr>
      <xdr:spPr bwMode="auto">
        <a:xfrm>
          <a:off x="9648825" y="5572125"/>
          <a:ext cx="409575" cy="409575"/>
        </a:xfrm>
        <a:prstGeom prst="rect">
          <a:avLst/>
        </a:prstGeom>
        <a:noFill/>
      </xdr:spPr>
    </xdr:sp>
    <xdr:clientData/>
  </xdr:twoCellAnchor>
  <xdr:twoCellAnchor editAs="oneCell">
    <xdr:from>
      <xdr:col>11</xdr:col>
      <xdr:colOff>0</xdr:colOff>
      <xdr:row>30</xdr:row>
      <xdr:rowOff>0</xdr:rowOff>
    </xdr:from>
    <xdr:to>
      <xdr:col>11</xdr:col>
      <xdr:colOff>416719</xdr:colOff>
      <xdr:row>32</xdr:row>
      <xdr:rowOff>28575</xdr:rowOff>
    </xdr:to>
    <xdr:sp macro="" textlink="">
      <xdr:nvSpPr>
        <xdr:cNvPr id="10" name="AutoShape 20"/>
        <xdr:cNvSpPr>
          <a:spLocks noChangeAspect="1" noChangeArrowheads="1"/>
        </xdr:cNvSpPr>
      </xdr:nvSpPr>
      <xdr:spPr bwMode="auto">
        <a:xfrm>
          <a:off x="7727156" y="5000625"/>
          <a:ext cx="409575" cy="409575"/>
        </a:xfrm>
        <a:prstGeom prst="rect">
          <a:avLst/>
        </a:prstGeom>
        <a:noFill/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409575</xdr:colOff>
      <xdr:row>32</xdr:row>
      <xdr:rowOff>28575</xdr:rowOff>
    </xdr:to>
    <xdr:sp macro="" textlink="">
      <xdr:nvSpPr>
        <xdr:cNvPr id="3" name="AutoShape 19"/>
        <xdr:cNvSpPr>
          <a:spLocks noChangeAspect="1" noChangeArrowheads="1"/>
        </xdr:cNvSpPr>
      </xdr:nvSpPr>
      <xdr:spPr bwMode="auto">
        <a:xfrm>
          <a:off x="619125" y="5381625"/>
          <a:ext cx="4095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15" name="Obdĺžnik 14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30</xdr:row>
      <xdr:rowOff>0</xdr:rowOff>
    </xdr:from>
    <xdr:to>
      <xdr:col>11</xdr:col>
      <xdr:colOff>416719</xdr:colOff>
      <xdr:row>32</xdr:row>
      <xdr:rowOff>28575</xdr:rowOff>
    </xdr:to>
    <xdr:sp macro="" textlink="">
      <xdr:nvSpPr>
        <xdr:cNvPr id="2" name="AutoShape 20"/>
        <xdr:cNvSpPr>
          <a:spLocks noChangeAspect="1" noChangeArrowheads="1"/>
        </xdr:cNvSpPr>
      </xdr:nvSpPr>
      <xdr:spPr bwMode="auto">
        <a:xfrm>
          <a:off x="8382000" y="5478780"/>
          <a:ext cx="416719" cy="409575"/>
        </a:xfrm>
        <a:prstGeom prst="rect">
          <a:avLst/>
        </a:prstGeom>
        <a:noFill/>
      </xdr:spPr>
    </xdr:sp>
    <xdr:clientData/>
  </xdr:twoCellAnchor>
  <xdr:twoCellAnchor editAs="oneCell">
    <xdr:from>
      <xdr:col>11</xdr:col>
      <xdr:colOff>0</xdr:colOff>
      <xdr:row>30</xdr:row>
      <xdr:rowOff>0</xdr:rowOff>
    </xdr:from>
    <xdr:to>
      <xdr:col>11</xdr:col>
      <xdr:colOff>416719</xdr:colOff>
      <xdr:row>32</xdr:row>
      <xdr:rowOff>28575</xdr:rowOff>
    </xdr:to>
    <xdr:sp macro="" textlink="">
      <xdr:nvSpPr>
        <xdr:cNvPr id="5" name="AutoShape 20"/>
        <xdr:cNvSpPr>
          <a:spLocks noChangeAspect="1" noChangeArrowheads="1"/>
        </xdr:cNvSpPr>
      </xdr:nvSpPr>
      <xdr:spPr bwMode="auto">
        <a:xfrm>
          <a:off x="8382000" y="5478780"/>
          <a:ext cx="416719" cy="409575"/>
        </a:xfrm>
        <a:prstGeom prst="rect">
          <a:avLst/>
        </a:prstGeom>
        <a:noFill/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409575</xdr:colOff>
      <xdr:row>33</xdr:row>
      <xdr:rowOff>28575</xdr:rowOff>
    </xdr:to>
    <xdr:sp macro="" textlink="">
      <xdr:nvSpPr>
        <xdr:cNvPr id="6" name="AutoShape 19"/>
        <xdr:cNvSpPr>
          <a:spLocks noChangeAspect="1" noChangeArrowheads="1"/>
        </xdr:cNvSpPr>
      </xdr:nvSpPr>
      <xdr:spPr bwMode="auto">
        <a:xfrm>
          <a:off x="815340" y="5478780"/>
          <a:ext cx="4095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7" name="Obdĺžnik 6"/>
        <xdr:cNvSpPr/>
      </xdr:nvSpPr>
      <xdr:spPr>
        <a:xfrm>
          <a:off x="303528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29</xdr:row>
      <xdr:rowOff>104775</xdr:rowOff>
    </xdr:from>
    <xdr:to>
      <xdr:col>8</xdr:col>
      <xdr:colOff>407194</xdr:colOff>
      <xdr:row>31</xdr:row>
      <xdr:rowOff>95250</xdr:rowOff>
    </xdr:to>
    <xdr:sp macro="" textlink="">
      <xdr:nvSpPr>
        <xdr:cNvPr id="3" name="AutoShape 19"/>
        <xdr:cNvSpPr>
          <a:spLocks noChangeAspect="1" noChangeArrowheads="1"/>
        </xdr:cNvSpPr>
      </xdr:nvSpPr>
      <xdr:spPr bwMode="auto">
        <a:xfrm>
          <a:off x="7715250" y="5105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8</xdr:col>
      <xdr:colOff>0</xdr:colOff>
      <xdr:row>30</xdr:row>
      <xdr:rowOff>0</xdr:rowOff>
    </xdr:from>
    <xdr:to>
      <xdr:col>8</xdr:col>
      <xdr:colOff>416719</xdr:colOff>
      <xdr:row>32</xdr:row>
      <xdr:rowOff>28575</xdr:rowOff>
    </xdr:to>
    <xdr:sp macro="" textlink="">
      <xdr:nvSpPr>
        <xdr:cNvPr id="4" name="AutoShape 20"/>
        <xdr:cNvSpPr>
          <a:spLocks noChangeAspect="1" noChangeArrowheads="1"/>
        </xdr:cNvSpPr>
      </xdr:nvSpPr>
      <xdr:spPr bwMode="auto">
        <a:xfrm>
          <a:off x="7715250" y="5191125"/>
          <a:ext cx="409575" cy="409575"/>
        </a:xfrm>
        <a:prstGeom prst="rect">
          <a:avLst/>
        </a:prstGeom>
        <a:noFill/>
      </xdr:spPr>
    </xdr:sp>
    <xdr:clientData/>
  </xdr:twoCellAnchor>
  <xdr:twoCellAnchor editAs="oneCell">
    <xdr:from>
      <xdr:col>16</xdr:col>
      <xdr:colOff>0</xdr:colOff>
      <xdr:row>31</xdr:row>
      <xdr:rowOff>104775</xdr:rowOff>
    </xdr:from>
    <xdr:to>
      <xdr:col>16</xdr:col>
      <xdr:colOff>413360</xdr:colOff>
      <xdr:row>33</xdr:row>
      <xdr:rowOff>95250</xdr:rowOff>
    </xdr:to>
    <xdr:sp macro="" textlink="">
      <xdr:nvSpPr>
        <xdr:cNvPr id="8" name="AutoShape 33"/>
        <xdr:cNvSpPr>
          <a:spLocks noChangeAspect="1" noChangeArrowheads="1"/>
        </xdr:cNvSpPr>
      </xdr:nvSpPr>
      <xdr:spPr bwMode="auto">
        <a:xfrm>
          <a:off x="1497330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409575</xdr:colOff>
      <xdr:row>31</xdr:row>
      <xdr:rowOff>28575</xdr:rowOff>
    </xdr:to>
    <xdr:sp macro="" textlink="">
      <xdr:nvSpPr>
        <xdr:cNvPr id="2050" name="AutoShape 2"/>
        <xdr:cNvSpPr>
          <a:spLocks noChangeAspect="1" noChangeArrowheads="1"/>
        </xdr:cNvSpPr>
      </xdr:nvSpPr>
      <xdr:spPr bwMode="auto">
        <a:xfrm>
          <a:off x="619125" y="5000625"/>
          <a:ext cx="4095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14" name="Obdĺžnik 13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</xdr:rowOff>
    </xdr:from>
    <xdr:to>
      <xdr:col>5</xdr:col>
      <xdr:colOff>120650</xdr:colOff>
      <xdr:row>21</xdr:row>
      <xdr:rowOff>1</xdr:rowOff>
    </xdr:to>
    <xdr:graphicFrame macro="">
      <xdr:nvGraphicFramePr>
        <xdr:cNvPr id="14" name="Graf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546099</xdr:colOff>
      <xdr:row>33</xdr:row>
      <xdr:rowOff>6350</xdr:rowOff>
    </xdr:to>
    <xdr:graphicFrame macro="">
      <xdr:nvGraphicFramePr>
        <xdr:cNvPr id="15" name="Graf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0</xdr:rowOff>
    </xdr:from>
    <xdr:to>
      <xdr:col>5</xdr:col>
      <xdr:colOff>381001</xdr:colOff>
      <xdr:row>48</xdr:row>
      <xdr:rowOff>70421</xdr:rowOff>
    </xdr:to>
    <xdr:graphicFrame macro="">
      <xdr:nvGraphicFramePr>
        <xdr:cNvPr id="16" name="Graf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53</xdr:row>
      <xdr:rowOff>0</xdr:rowOff>
    </xdr:from>
    <xdr:to>
      <xdr:col>5</xdr:col>
      <xdr:colOff>345585</xdr:colOff>
      <xdr:row>64</xdr:row>
      <xdr:rowOff>157773</xdr:rowOff>
    </xdr:to>
    <xdr:graphicFrame macro="">
      <xdr:nvGraphicFramePr>
        <xdr:cNvPr id="17" name="Graf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67</xdr:row>
      <xdr:rowOff>0</xdr:rowOff>
    </xdr:from>
    <xdr:to>
      <xdr:col>5</xdr:col>
      <xdr:colOff>196850</xdr:colOff>
      <xdr:row>90</xdr:row>
      <xdr:rowOff>95250</xdr:rowOff>
    </xdr:to>
    <xdr:graphicFrame macro="">
      <xdr:nvGraphicFramePr>
        <xdr:cNvPr id="18" name="Graf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93</xdr:row>
      <xdr:rowOff>0</xdr:rowOff>
    </xdr:from>
    <xdr:to>
      <xdr:col>8</xdr:col>
      <xdr:colOff>501650</xdr:colOff>
      <xdr:row>105</xdr:row>
      <xdr:rowOff>120650</xdr:rowOff>
    </xdr:to>
    <xdr:graphicFrame macro="">
      <xdr:nvGraphicFramePr>
        <xdr:cNvPr id="19" name="Graf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110</xdr:row>
      <xdr:rowOff>0</xdr:rowOff>
    </xdr:from>
    <xdr:to>
      <xdr:col>5</xdr:col>
      <xdr:colOff>313267</xdr:colOff>
      <xdr:row>126</xdr:row>
      <xdr:rowOff>82550</xdr:rowOff>
    </xdr:to>
    <xdr:graphicFrame macro="">
      <xdr:nvGraphicFramePr>
        <xdr:cNvPr id="20" name="Graf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128</xdr:row>
      <xdr:rowOff>0</xdr:rowOff>
    </xdr:from>
    <xdr:to>
      <xdr:col>5</xdr:col>
      <xdr:colOff>123032</xdr:colOff>
      <xdr:row>144</xdr:row>
      <xdr:rowOff>92075</xdr:rowOff>
    </xdr:to>
    <xdr:graphicFrame macro="">
      <xdr:nvGraphicFramePr>
        <xdr:cNvPr id="21" name="Graf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</xdr:colOff>
      <xdr:row>147</xdr:row>
      <xdr:rowOff>0</xdr:rowOff>
    </xdr:from>
    <xdr:to>
      <xdr:col>9</xdr:col>
      <xdr:colOff>596901</xdr:colOff>
      <xdr:row>155</xdr:row>
      <xdr:rowOff>57150</xdr:rowOff>
    </xdr:to>
    <xdr:graphicFrame macro="">
      <xdr:nvGraphicFramePr>
        <xdr:cNvPr id="22" name="Graf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</xdr:colOff>
      <xdr:row>158</xdr:row>
      <xdr:rowOff>0</xdr:rowOff>
    </xdr:from>
    <xdr:to>
      <xdr:col>10</xdr:col>
      <xdr:colOff>6351</xdr:colOff>
      <xdr:row>166</xdr:row>
      <xdr:rowOff>57150</xdr:rowOff>
    </xdr:to>
    <xdr:graphicFrame macro="">
      <xdr:nvGraphicFramePr>
        <xdr:cNvPr id="23" name="Graf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1</xdr:colOff>
      <xdr:row>171</xdr:row>
      <xdr:rowOff>1</xdr:rowOff>
    </xdr:from>
    <xdr:to>
      <xdr:col>5</xdr:col>
      <xdr:colOff>31751</xdr:colOff>
      <xdr:row>193</xdr:row>
      <xdr:rowOff>101600</xdr:rowOff>
    </xdr:to>
    <xdr:graphicFrame macro="">
      <xdr:nvGraphicFramePr>
        <xdr:cNvPr id="24" name="Graf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30</xdr:row>
      <xdr:rowOff>104775</xdr:rowOff>
    </xdr:from>
    <xdr:to>
      <xdr:col>11</xdr:col>
      <xdr:colOff>412750</xdr:colOff>
      <xdr:row>32</xdr:row>
      <xdr:rowOff>95250</xdr:rowOff>
    </xdr:to>
    <xdr:sp macro="" textlink="">
      <xdr:nvSpPr>
        <xdr:cNvPr id="3" name="AutoShape 19"/>
        <xdr:cNvSpPr>
          <a:spLocks noChangeAspect="1" noChangeArrowheads="1"/>
        </xdr:cNvSpPr>
      </xdr:nvSpPr>
      <xdr:spPr bwMode="auto">
        <a:xfrm>
          <a:off x="771525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11</xdr:col>
      <xdr:colOff>0</xdr:colOff>
      <xdr:row>31</xdr:row>
      <xdr:rowOff>0</xdr:rowOff>
    </xdr:from>
    <xdr:to>
      <xdr:col>11</xdr:col>
      <xdr:colOff>422275</xdr:colOff>
      <xdr:row>33</xdr:row>
      <xdr:rowOff>28575</xdr:rowOff>
    </xdr:to>
    <xdr:sp macro="" textlink="">
      <xdr:nvSpPr>
        <xdr:cNvPr id="4" name="AutoShape 20"/>
        <xdr:cNvSpPr>
          <a:spLocks noChangeAspect="1" noChangeArrowheads="1"/>
        </xdr:cNvSpPr>
      </xdr:nvSpPr>
      <xdr:spPr bwMode="auto">
        <a:xfrm>
          <a:off x="7715250" y="5572125"/>
          <a:ext cx="409575" cy="409575"/>
        </a:xfrm>
        <a:prstGeom prst="rect">
          <a:avLst/>
        </a:prstGeom>
        <a:noFill/>
      </xdr:spPr>
    </xdr:sp>
    <xdr:clientData/>
  </xdr:two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15" name="Obdĺžnik 14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11" name="Obdĺžnik 10"/>
        <xdr:cNvSpPr/>
      </xdr:nvSpPr>
      <xdr:spPr>
        <a:xfrm>
          <a:off x="302004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17</xdr:col>
      <xdr:colOff>1384349</xdr:colOff>
      <xdr:row>1</xdr:row>
      <xdr:rowOff>173291</xdr:rowOff>
    </xdr:from>
    <xdr:ext cx="2075449" cy="386516"/>
    <xdr:sp macro="" textlink="">
      <xdr:nvSpPr>
        <xdr:cNvPr id="12" name="Obdĺžnik 11"/>
        <xdr:cNvSpPr/>
      </xdr:nvSpPr>
      <xdr:spPr>
        <a:xfrm>
          <a:off x="13528724" y="363791"/>
          <a:ext cx="2075449" cy="386516"/>
        </a:xfrm>
        <a:prstGeom prst="rect">
          <a:avLst/>
        </a:prstGeom>
        <a:noFill/>
      </xdr:spPr>
      <xdr:txBody>
        <a:bodyPr wrap="square" lIns="91440" tIns="45720" rIns="91440" bIns="45720" anchor="t" anchorCtr="1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r"/>
          <a:endParaRPr lang="sk-SK" sz="1800" b="1" cap="none" spc="50" baseline="0">
            <a:ln w="15875">
              <a:solidFill>
                <a:srgbClr val="32899E"/>
              </a:solidFill>
            </a:ln>
            <a:solidFill>
              <a:srgbClr val="32899E"/>
            </a:soli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33</xdr:row>
      <xdr:rowOff>104775</xdr:rowOff>
    </xdr:from>
    <xdr:to>
      <xdr:col>11</xdr:col>
      <xdr:colOff>419893</xdr:colOff>
      <xdr:row>35</xdr:row>
      <xdr:rowOff>95250</xdr:rowOff>
    </xdr:to>
    <xdr:sp macro="" textlink="">
      <xdr:nvSpPr>
        <xdr:cNvPr id="3" name="AutoShape 19"/>
        <xdr:cNvSpPr>
          <a:spLocks noChangeAspect="1" noChangeArrowheads="1"/>
        </xdr:cNvSpPr>
      </xdr:nvSpPr>
      <xdr:spPr bwMode="auto">
        <a:xfrm>
          <a:off x="7715250" y="5486400"/>
          <a:ext cx="400050" cy="371475"/>
        </a:xfrm>
        <a:prstGeom prst="rect">
          <a:avLst/>
        </a:prstGeom>
        <a:noFill/>
      </xdr:spPr>
    </xdr:sp>
    <xdr:clientData/>
  </xdr:twoCellAnchor>
  <xdr:oneCellAnchor>
    <xdr:from>
      <xdr:col>19</xdr:col>
      <xdr:colOff>47212</xdr:colOff>
      <xdr:row>33</xdr:row>
      <xdr:rowOff>86265</xdr:rowOff>
    </xdr:from>
    <xdr:ext cx="409988" cy="323310"/>
    <xdr:sp macro="" textlink="">
      <xdr:nvSpPr>
        <xdr:cNvPr id="7" name="Obdélník 6"/>
        <xdr:cNvSpPr/>
      </xdr:nvSpPr>
      <xdr:spPr>
        <a:xfrm>
          <a:off x="15010987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19</xdr:col>
      <xdr:colOff>47625</xdr:colOff>
      <xdr:row>33</xdr:row>
      <xdr:rowOff>104775</xdr:rowOff>
    </xdr:from>
    <xdr:to>
      <xdr:col>19</xdr:col>
      <xdr:colOff>460375</xdr:colOff>
      <xdr:row>35</xdr:row>
      <xdr:rowOff>95250</xdr:rowOff>
    </xdr:to>
    <xdr:sp macro="" textlink="">
      <xdr:nvSpPr>
        <xdr:cNvPr id="8" name="AutoShape 33"/>
        <xdr:cNvSpPr>
          <a:spLocks noChangeAspect="1" noChangeArrowheads="1"/>
        </xdr:cNvSpPr>
      </xdr:nvSpPr>
      <xdr:spPr bwMode="auto">
        <a:xfrm>
          <a:off x="15011400" y="5486400"/>
          <a:ext cx="400050" cy="371475"/>
        </a:xfrm>
        <a:prstGeom prst="rect">
          <a:avLst/>
        </a:prstGeom>
        <a:noFill/>
      </xdr:spPr>
    </xdr:sp>
    <xdr:clientData/>
  </xdr:twoCellAnchor>
  <xdr:oneCellAnchor>
    <xdr:from>
      <xdr:col>19</xdr:col>
      <xdr:colOff>47212</xdr:colOff>
      <xdr:row>33</xdr:row>
      <xdr:rowOff>86265</xdr:rowOff>
    </xdr:from>
    <xdr:ext cx="409988" cy="323310"/>
    <xdr:sp macro="" textlink="">
      <xdr:nvSpPr>
        <xdr:cNvPr id="10" name="Obdélník 9"/>
        <xdr:cNvSpPr/>
      </xdr:nvSpPr>
      <xdr:spPr>
        <a:xfrm>
          <a:off x="15010987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oneCellAnchor>
    <xdr:from>
      <xdr:col>1</xdr:col>
      <xdr:colOff>48880</xdr:colOff>
      <xdr:row>33</xdr:row>
      <xdr:rowOff>186277</xdr:rowOff>
    </xdr:from>
    <xdr:ext cx="409988" cy="323310"/>
    <xdr:sp macro="" textlink="">
      <xdr:nvSpPr>
        <xdr:cNvPr id="11" name="Obdélník 4"/>
        <xdr:cNvSpPr/>
      </xdr:nvSpPr>
      <xdr:spPr>
        <a:xfrm>
          <a:off x="48880" y="5577427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cs-CZ" sz="1200" b="1" cap="none" spc="0" baseline="0">
            <a:ln w="12700">
              <a:solidFill>
                <a:schemeClr val="tx2"/>
              </a:solidFill>
              <a:prstDash val="solid"/>
            </a:ln>
            <a:solidFill>
              <a:schemeClr val="bg2">
                <a:tint val="85000"/>
                <a:satMod val="155000"/>
              </a:scheme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  <a:latin typeface="Tahoma" pitchFamily="34" charset="0"/>
            <a:cs typeface="Tahoma" pitchFamily="34" charset="0"/>
          </a:endParaRPr>
        </a:p>
      </xdr:txBody>
    </xdr:sp>
    <xdr:clientData/>
  </xdr:oneCellAnchor>
  <xdr:oneCellAnchor>
    <xdr:from>
      <xdr:col>1</xdr:col>
      <xdr:colOff>48881</xdr:colOff>
      <xdr:row>33</xdr:row>
      <xdr:rowOff>186278</xdr:rowOff>
    </xdr:from>
    <xdr:ext cx="409988" cy="323310"/>
    <xdr:sp macro="" textlink="">
      <xdr:nvSpPr>
        <xdr:cNvPr id="12" name="Obdélník 4"/>
        <xdr:cNvSpPr/>
      </xdr:nvSpPr>
      <xdr:spPr>
        <a:xfrm>
          <a:off x="48881" y="5567903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cs-CZ" sz="1200" b="1" cap="none" spc="0" baseline="0">
            <a:ln w="12700">
              <a:solidFill>
                <a:schemeClr val="tx2"/>
              </a:solidFill>
              <a:prstDash val="solid"/>
            </a:ln>
            <a:solidFill>
              <a:schemeClr val="bg2">
                <a:tint val="85000"/>
                <a:satMod val="155000"/>
              </a:scheme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  <a:latin typeface="Tahoma" pitchFamily="34" charset="0"/>
            <a:cs typeface="Tahoma" pitchFamily="34" charset="0"/>
          </a:endParaRPr>
        </a:p>
      </xdr:txBody>
    </xdr:sp>
    <xdr:clientData/>
  </xdr:oneCellAnchor>
  <xdr:oneCellAnchor>
    <xdr:from>
      <xdr:col>1</xdr:col>
      <xdr:colOff>48880</xdr:colOff>
      <xdr:row>33</xdr:row>
      <xdr:rowOff>186277</xdr:rowOff>
    </xdr:from>
    <xdr:ext cx="409988" cy="323310"/>
    <xdr:sp macro="" textlink="">
      <xdr:nvSpPr>
        <xdr:cNvPr id="13" name="Obdélník 4"/>
        <xdr:cNvSpPr/>
      </xdr:nvSpPr>
      <xdr:spPr>
        <a:xfrm>
          <a:off x="48880" y="5567902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endParaRPr lang="cs-CZ" sz="1200" b="1" cap="none" spc="50" baseline="0">
            <a:ln w="11430"/>
            <a:gradFill>
              <a:gsLst>
                <a:gs pos="25000">
                  <a:schemeClr val="accent2">
                    <a:satMod val="155000"/>
                  </a:schemeClr>
                </a:gs>
                <a:gs pos="100000">
                  <a:schemeClr val="accent2">
                    <a:shade val="45000"/>
                    <a:satMod val="165000"/>
                  </a:schemeClr>
                </a:gs>
              </a:gsLst>
              <a:lin ang="5400000"/>
            </a:gradFill>
            <a:effectLst/>
            <a:latin typeface="Tahoma" pitchFamily="34" charset="0"/>
            <a:cs typeface="Tahoma" pitchFamily="34" charset="0"/>
          </a:endParaRPr>
        </a:p>
      </xdr:txBody>
    </xdr:sp>
    <xdr:clientData/>
  </xdr:one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18" name="Obdĺžnik 17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21" name="Obdĺžnik 20"/>
        <xdr:cNvSpPr/>
      </xdr:nvSpPr>
      <xdr:spPr>
        <a:xfrm>
          <a:off x="302004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17</xdr:col>
      <xdr:colOff>1384349</xdr:colOff>
      <xdr:row>1</xdr:row>
      <xdr:rowOff>173291</xdr:rowOff>
    </xdr:from>
    <xdr:ext cx="2075449" cy="386516"/>
    <xdr:sp macro="" textlink="">
      <xdr:nvSpPr>
        <xdr:cNvPr id="22" name="Obdĺžnik 21"/>
        <xdr:cNvSpPr/>
      </xdr:nvSpPr>
      <xdr:spPr>
        <a:xfrm>
          <a:off x="13528724" y="363791"/>
          <a:ext cx="2075449" cy="386516"/>
        </a:xfrm>
        <a:prstGeom prst="rect">
          <a:avLst/>
        </a:prstGeom>
        <a:noFill/>
      </xdr:spPr>
      <xdr:txBody>
        <a:bodyPr wrap="square" lIns="91440" tIns="45720" rIns="91440" bIns="45720" anchor="t" anchorCtr="1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r"/>
          <a:endParaRPr lang="sk-SK" sz="1800" b="1" cap="none" spc="50" baseline="0">
            <a:ln w="15875">
              <a:solidFill>
                <a:srgbClr val="32899E"/>
              </a:solidFill>
            </a:ln>
            <a:solidFill>
              <a:srgbClr val="32899E"/>
            </a:soli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31</xdr:row>
      <xdr:rowOff>104775</xdr:rowOff>
    </xdr:from>
    <xdr:to>
      <xdr:col>11</xdr:col>
      <xdr:colOff>398726</xdr:colOff>
      <xdr:row>33</xdr:row>
      <xdr:rowOff>95250</xdr:rowOff>
    </xdr:to>
    <xdr:sp macro="" textlink="">
      <xdr:nvSpPr>
        <xdr:cNvPr id="3" name="AutoShape 19"/>
        <xdr:cNvSpPr>
          <a:spLocks noChangeAspect="1" noChangeArrowheads="1"/>
        </xdr:cNvSpPr>
      </xdr:nvSpPr>
      <xdr:spPr bwMode="auto">
        <a:xfrm>
          <a:off x="771525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11</xdr:col>
      <xdr:colOff>0</xdr:colOff>
      <xdr:row>31</xdr:row>
      <xdr:rowOff>0</xdr:rowOff>
    </xdr:from>
    <xdr:to>
      <xdr:col>11</xdr:col>
      <xdr:colOff>408251</xdr:colOff>
      <xdr:row>33</xdr:row>
      <xdr:rowOff>28575</xdr:rowOff>
    </xdr:to>
    <xdr:sp macro="" textlink="">
      <xdr:nvSpPr>
        <xdr:cNvPr id="4" name="AutoShape 20"/>
        <xdr:cNvSpPr>
          <a:spLocks noChangeAspect="1" noChangeArrowheads="1"/>
        </xdr:cNvSpPr>
      </xdr:nvSpPr>
      <xdr:spPr bwMode="auto">
        <a:xfrm>
          <a:off x="7715250" y="5572125"/>
          <a:ext cx="409575" cy="409575"/>
        </a:xfrm>
        <a:prstGeom prst="rect">
          <a:avLst/>
        </a:prstGeom>
        <a:noFill/>
      </xdr:spPr>
    </xdr:sp>
    <xdr:clientData/>
  </xdr:twoCellAnchor>
  <xdr:oneCellAnchor>
    <xdr:from>
      <xdr:col>19</xdr:col>
      <xdr:colOff>47212</xdr:colOff>
      <xdr:row>30</xdr:row>
      <xdr:rowOff>86265</xdr:rowOff>
    </xdr:from>
    <xdr:ext cx="409988" cy="323310"/>
    <xdr:sp macro="" textlink="">
      <xdr:nvSpPr>
        <xdr:cNvPr id="7" name="Obdélník 6"/>
        <xdr:cNvSpPr/>
      </xdr:nvSpPr>
      <xdr:spPr>
        <a:xfrm>
          <a:off x="14972887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19</xdr:col>
      <xdr:colOff>47625</xdr:colOff>
      <xdr:row>30</xdr:row>
      <xdr:rowOff>104775</xdr:rowOff>
    </xdr:from>
    <xdr:to>
      <xdr:col>19</xdr:col>
      <xdr:colOff>461851</xdr:colOff>
      <xdr:row>32</xdr:row>
      <xdr:rowOff>95250</xdr:rowOff>
    </xdr:to>
    <xdr:sp macro="" textlink="">
      <xdr:nvSpPr>
        <xdr:cNvPr id="8" name="AutoShape 33"/>
        <xdr:cNvSpPr>
          <a:spLocks noChangeAspect="1" noChangeArrowheads="1"/>
        </xdr:cNvSpPr>
      </xdr:nvSpPr>
      <xdr:spPr bwMode="auto">
        <a:xfrm>
          <a:off x="1497330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19</xdr:col>
      <xdr:colOff>47625</xdr:colOff>
      <xdr:row>30</xdr:row>
      <xdr:rowOff>104775</xdr:rowOff>
    </xdr:from>
    <xdr:to>
      <xdr:col>19</xdr:col>
      <xdr:colOff>461851</xdr:colOff>
      <xdr:row>32</xdr:row>
      <xdr:rowOff>95250</xdr:rowOff>
    </xdr:to>
    <xdr:sp macro="" textlink="">
      <xdr:nvSpPr>
        <xdr:cNvPr id="11" name="AutoShape 33"/>
        <xdr:cNvSpPr>
          <a:spLocks noChangeAspect="1" noChangeArrowheads="1"/>
        </xdr:cNvSpPr>
      </xdr:nvSpPr>
      <xdr:spPr bwMode="auto">
        <a:xfrm>
          <a:off x="1497330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409575</xdr:colOff>
      <xdr:row>30</xdr:row>
      <xdr:rowOff>28576</xdr:rowOff>
    </xdr:to>
    <xdr:sp macro="" textlink="">
      <xdr:nvSpPr>
        <xdr:cNvPr id="9218" name="AutoShape 2"/>
        <xdr:cNvSpPr>
          <a:spLocks noChangeAspect="1" noChangeArrowheads="1"/>
        </xdr:cNvSpPr>
      </xdr:nvSpPr>
      <xdr:spPr bwMode="auto">
        <a:xfrm>
          <a:off x="619125" y="4810125"/>
          <a:ext cx="4095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17" name="Obdĺžnik 16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20" name="Obdĺžnik 19"/>
        <xdr:cNvSpPr/>
      </xdr:nvSpPr>
      <xdr:spPr>
        <a:xfrm>
          <a:off x="302004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17</xdr:col>
      <xdr:colOff>1384349</xdr:colOff>
      <xdr:row>1</xdr:row>
      <xdr:rowOff>173291</xdr:rowOff>
    </xdr:from>
    <xdr:ext cx="2075449" cy="386516"/>
    <xdr:sp macro="" textlink="">
      <xdr:nvSpPr>
        <xdr:cNvPr id="21" name="Obdĺžnik 20"/>
        <xdr:cNvSpPr/>
      </xdr:nvSpPr>
      <xdr:spPr>
        <a:xfrm>
          <a:off x="13528724" y="363791"/>
          <a:ext cx="2075449" cy="386516"/>
        </a:xfrm>
        <a:prstGeom prst="rect">
          <a:avLst/>
        </a:prstGeom>
        <a:noFill/>
      </xdr:spPr>
      <xdr:txBody>
        <a:bodyPr wrap="square" lIns="91440" tIns="45720" rIns="91440" bIns="45720" anchor="t" anchorCtr="1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r"/>
          <a:endParaRPr lang="sk-SK" sz="1800" b="1" cap="none" spc="50" baseline="0">
            <a:ln w="15875">
              <a:solidFill>
                <a:srgbClr val="32899E"/>
              </a:solidFill>
            </a:ln>
            <a:solidFill>
              <a:srgbClr val="32899E"/>
            </a:soli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31</xdr:row>
      <xdr:rowOff>0</xdr:rowOff>
    </xdr:from>
    <xdr:to>
      <xdr:col>11</xdr:col>
      <xdr:colOff>408251</xdr:colOff>
      <xdr:row>33</xdr:row>
      <xdr:rowOff>28575</xdr:rowOff>
    </xdr:to>
    <xdr:sp macro="" textlink="">
      <xdr:nvSpPr>
        <xdr:cNvPr id="3" name="AutoShape 20"/>
        <xdr:cNvSpPr>
          <a:spLocks noChangeAspect="1" noChangeArrowheads="1"/>
        </xdr:cNvSpPr>
      </xdr:nvSpPr>
      <xdr:spPr bwMode="auto">
        <a:xfrm>
          <a:off x="8162925" y="5762625"/>
          <a:ext cx="408251" cy="409575"/>
        </a:xfrm>
        <a:prstGeom prst="rect">
          <a:avLst/>
        </a:prstGeom>
        <a:noFill/>
      </xdr:spPr>
    </xdr:sp>
    <xdr:clientData/>
  </xdr:twoCellAnchor>
  <xdr:oneCellAnchor>
    <xdr:from>
      <xdr:col>19</xdr:col>
      <xdr:colOff>47212</xdr:colOff>
      <xdr:row>30</xdr:row>
      <xdr:rowOff>86265</xdr:rowOff>
    </xdr:from>
    <xdr:ext cx="409988" cy="323310"/>
    <xdr:sp macro="" textlink="">
      <xdr:nvSpPr>
        <xdr:cNvPr id="5" name="Obdélník 6"/>
        <xdr:cNvSpPr/>
      </xdr:nvSpPr>
      <xdr:spPr>
        <a:xfrm>
          <a:off x="15687262" y="56583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19</xdr:col>
      <xdr:colOff>47625</xdr:colOff>
      <xdr:row>30</xdr:row>
      <xdr:rowOff>104775</xdr:rowOff>
    </xdr:from>
    <xdr:to>
      <xdr:col>19</xdr:col>
      <xdr:colOff>461851</xdr:colOff>
      <xdr:row>32</xdr:row>
      <xdr:rowOff>95250</xdr:rowOff>
    </xdr:to>
    <xdr:sp macro="" textlink="">
      <xdr:nvSpPr>
        <xdr:cNvPr id="6" name="AutoShape 33"/>
        <xdr:cNvSpPr>
          <a:spLocks noChangeAspect="1" noChangeArrowheads="1"/>
        </xdr:cNvSpPr>
      </xdr:nvSpPr>
      <xdr:spPr bwMode="auto">
        <a:xfrm>
          <a:off x="15687675" y="5676900"/>
          <a:ext cx="401526" cy="371475"/>
        </a:xfrm>
        <a:prstGeom prst="rect">
          <a:avLst/>
        </a:prstGeom>
        <a:noFill/>
      </xdr:spPr>
    </xdr:sp>
    <xdr:clientData/>
  </xdr:twoCellAnchor>
  <xdr:twoCellAnchor editAs="oneCell">
    <xdr:from>
      <xdr:col>19</xdr:col>
      <xdr:colOff>47625</xdr:colOff>
      <xdr:row>30</xdr:row>
      <xdr:rowOff>104775</xdr:rowOff>
    </xdr:from>
    <xdr:to>
      <xdr:col>19</xdr:col>
      <xdr:colOff>461851</xdr:colOff>
      <xdr:row>32</xdr:row>
      <xdr:rowOff>95250</xdr:rowOff>
    </xdr:to>
    <xdr:sp macro="" textlink="">
      <xdr:nvSpPr>
        <xdr:cNvPr id="8" name="AutoShape 33"/>
        <xdr:cNvSpPr>
          <a:spLocks noChangeAspect="1" noChangeArrowheads="1"/>
        </xdr:cNvSpPr>
      </xdr:nvSpPr>
      <xdr:spPr bwMode="auto">
        <a:xfrm>
          <a:off x="15687675" y="5676900"/>
          <a:ext cx="401526" cy="371475"/>
        </a:xfrm>
        <a:prstGeom prst="rect">
          <a:avLst/>
        </a:prstGeom>
        <a:noFill/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409575</xdr:colOff>
      <xdr:row>30</xdr:row>
      <xdr:rowOff>28576</xdr:rowOff>
    </xdr:to>
    <xdr:sp macro="" textlink="">
      <xdr:nvSpPr>
        <xdr:cNvPr id="9" name="AutoShape 2"/>
        <xdr:cNvSpPr>
          <a:spLocks noChangeAspect="1" noChangeArrowheads="1"/>
        </xdr:cNvSpPr>
      </xdr:nvSpPr>
      <xdr:spPr bwMode="auto">
        <a:xfrm>
          <a:off x="800100" y="5191125"/>
          <a:ext cx="409575" cy="4095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11" name="Obdĺžnik 10"/>
        <xdr:cNvSpPr/>
      </xdr:nvSpPr>
      <xdr:spPr>
        <a:xfrm>
          <a:off x="302004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12" name="Obdĺžnik 11"/>
        <xdr:cNvSpPr/>
      </xdr:nvSpPr>
      <xdr:spPr>
        <a:xfrm>
          <a:off x="302004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17</xdr:col>
      <xdr:colOff>1384349</xdr:colOff>
      <xdr:row>1</xdr:row>
      <xdr:rowOff>173291</xdr:rowOff>
    </xdr:from>
    <xdr:ext cx="2075449" cy="386516"/>
    <xdr:sp macro="" textlink="">
      <xdr:nvSpPr>
        <xdr:cNvPr id="13" name="Obdĺžnik 12"/>
        <xdr:cNvSpPr/>
      </xdr:nvSpPr>
      <xdr:spPr>
        <a:xfrm>
          <a:off x="13528724" y="363791"/>
          <a:ext cx="2075449" cy="386516"/>
        </a:xfrm>
        <a:prstGeom prst="rect">
          <a:avLst/>
        </a:prstGeom>
        <a:noFill/>
      </xdr:spPr>
      <xdr:txBody>
        <a:bodyPr wrap="square" lIns="91440" tIns="45720" rIns="91440" bIns="45720" anchor="t" anchorCtr="1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r"/>
          <a:endParaRPr lang="sk-SK" sz="1800" b="1" cap="none" spc="50" baseline="0">
            <a:ln w="15875">
              <a:solidFill>
                <a:srgbClr val="32899E"/>
              </a:solidFill>
            </a:ln>
            <a:solidFill>
              <a:srgbClr val="32899E"/>
            </a:soli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</a:endParaRP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47212</xdr:colOff>
      <xdr:row>31</xdr:row>
      <xdr:rowOff>86265</xdr:rowOff>
    </xdr:from>
    <xdr:ext cx="409988" cy="323310"/>
    <xdr:sp macro="" textlink="">
      <xdr:nvSpPr>
        <xdr:cNvPr id="6" name="Obdélník 5"/>
        <xdr:cNvSpPr/>
      </xdr:nvSpPr>
      <xdr:spPr>
        <a:xfrm>
          <a:off x="14972887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19</xdr:col>
      <xdr:colOff>47625</xdr:colOff>
      <xdr:row>31</xdr:row>
      <xdr:rowOff>104775</xdr:rowOff>
    </xdr:from>
    <xdr:to>
      <xdr:col>19</xdr:col>
      <xdr:colOff>460376</xdr:colOff>
      <xdr:row>34</xdr:row>
      <xdr:rowOff>2887</xdr:rowOff>
    </xdr:to>
    <xdr:sp macro="" textlink="">
      <xdr:nvSpPr>
        <xdr:cNvPr id="7" name="AutoShape 33"/>
        <xdr:cNvSpPr>
          <a:spLocks noChangeAspect="1" noChangeArrowheads="1"/>
        </xdr:cNvSpPr>
      </xdr:nvSpPr>
      <xdr:spPr bwMode="auto">
        <a:xfrm>
          <a:off x="1497330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19</xdr:col>
      <xdr:colOff>47625</xdr:colOff>
      <xdr:row>31</xdr:row>
      <xdr:rowOff>104775</xdr:rowOff>
    </xdr:from>
    <xdr:to>
      <xdr:col>19</xdr:col>
      <xdr:colOff>460376</xdr:colOff>
      <xdr:row>34</xdr:row>
      <xdr:rowOff>2887</xdr:rowOff>
    </xdr:to>
    <xdr:sp macro="" textlink="">
      <xdr:nvSpPr>
        <xdr:cNvPr id="10" name="AutoShape 33"/>
        <xdr:cNvSpPr>
          <a:spLocks noChangeAspect="1" noChangeArrowheads="1"/>
        </xdr:cNvSpPr>
      </xdr:nvSpPr>
      <xdr:spPr bwMode="auto">
        <a:xfrm>
          <a:off x="1497330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409575</xdr:colOff>
      <xdr:row>32</xdr:row>
      <xdr:rowOff>85725</xdr:rowOff>
    </xdr:to>
    <xdr:sp macro="" textlink="">
      <xdr:nvSpPr>
        <xdr:cNvPr id="13314" name="AutoShape 2"/>
        <xdr:cNvSpPr>
          <a:spLocks noChangeAspect="1" noChangeArrowheads="1"/>
        </xdr:cNvSpPr>
      </xdr:nvSpPr>
      <xdr:spPr bwMode="auto">
        <a:xfrm>
          <a:off x="619125" y="4838700"/>
          <a:ext cx="4095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17" name="Obdĺžnik 16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20" name="Obdĺžnik 19"/>
        <xdr:cNvSpPr/>
      </xdr:nvSpPr>
      <xdr:spPr>
        <a:xfrm>
          <a:off x="302004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17</xdr:col>
      <xdr:colOff>1384349</xdr:colOff>
      <xdr:row>1</xdr:row>
      <xdr:rowOff>173291</xdr:rowOff>
    </xdr:from>
    <xdr:ext cx="2075449" cy="386516"/>
    <xdr:sp macro="" textlink="">
      <xdr:nvSpPr>
        <xdr:cNvPr id="21" name="Obdĺžnik 20"/>
        <xdr:cNvSpPr/>
      </xdr:nvSpPr>
      <xdr:spPr>
        <a:xfrm>
          <a:off x="13528724" y="363791"/>
          <a:ext cx="2075449" cy="386516"/>
        </a:xfrm>
        <a:prstGeom prst="rect">
          <a:avLst/>
        </a:prstGeom>
        <a:noFill/>
      </xdr:spPr>
      <xdr:txBody>
        <a:bodyPr wrap="square" lIns="91440" tIns="45720" rIns="91440" bIns="45720" anchor="t" anchorCtr="1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r"/>
          <a:endParaRPr lang="sk-SK" sz="1800" b="1" cap="none" spc="50" baseline="0">
            <a:ln w="15875">
              <a:solidFill>
                <a:srgbClr val="32899E"/>
              </a:solidFill>
            </a:ln>
            <a:solidFill>
              <a:srgbClr val="32899E"/>
            </a:soli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</a:endParaRP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34</xdr:row>
      <xdr:rowOff>0</xdr:rowOff>
    </xdr:from>
    <xdr:to>
      <xdr:col>11</xdr:col>
      <xdr:colOff>405606</xdr:colOff>
      <xdr:row>34</xdr:row>
      <xdr:rowOff>406502</xdr:rowOff>
    </xdr:to>
    <xdr:sp macro="" textlink="">
      <xdr:nvSpPr>
        <xdr:cNvPr id="3" name="AutoShape 20"/>
        <xdr:cNvSpPr>
          <a:spLocks noChangeAspect="1" noChangeArrowheads="1"/>
        </xdr:cNvSpPr>
      </xdr:nvSpPr>
      <xdr:spPr bwMode="auto">
        <a:xfrm>
          <a:off x="7715250" y="5762625"/>
          <a:ext cx="409575" cy="409575"/>
        </a:xfrm>
        <a:prstGeom prst="rect">
          <a:avLst/>
        </a:prstGeom>
        <a:noFill/>
      </xdr:spPr>
    </xdr:sp>
    <xdr:clientData/>
  </xdr:twoCellAnchor>
  <xdr:twoCellAnchor editAs="oneCell">
    <xdr:from>
      <xdr:col>19</xdr:col>
      <xdr:colOff>47625</xdr:colOff>
      <xdr:row>30</xdr:row>
      <xdr:rowOff>104775</xdr:rowOff>
    </xdr:from>
    <xdr:to>
      <xdr:col>19</xdr:col>
      <xdr:colOff>460377</xdr:colOff>
      <xdr:row>32</xdr:row>
      <xdr:rowOff>95250</xdr:rowOff>
    </xdr:to>
    <xdr:sp macro="" textlink="">
      <xdr:nvSpPr>
        <xdr:cNvPr id="7" name="AutoShape 33"/>
        <xdr:cNvSpPr>
          <a:spLocks noChangeAspect="1" noChangeArrowheads="1"/>
        </xdr:cNvSpPr>
      </xdr:nvSpPr>
      <xdr:spPr bwMode="auto">
        <a:xfrm>
          <a:off x="1497330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19</xdr:col>
      <xdr:colOff>47625</xdr:colOff>
      <xdr:row>30</xdr:row>
      <xdr:rowOff>104775</xdr:rowOff>
    </xdr:from>
    <xdr:to>
      <xdr:col>19</xdr:col>
      <xdr:colOff>460377</xdr:colOff>
      <xdr:row>32</xdr:row>
      <xdr:rowOff>95250</xdr:rowOff>
    </xdr:to>
    <xdr:sp macro="" textlink="">
      <xdr:nvSpPr>
        <xdr:cNvPr id="10" name="AutoShape 33"/>
        <xdr:cNvSpPr>
          <a:spLocks noChangeAspect="1" noChangeArrowheads="1"/>
        </xdr:cNvSpPr>
      </xdr:nvSpPr>
      <xdr:spPr bwMode="auto">
        <a:xfrm>
          <a:off x="1497330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409575</xdr:colOff>
      <xdr:row>32</xdr:row>
      <xdr:rowOff>28575</xdr:rowOff>
    </xdr:to>
    <xdr:sp macro="" textlink="">
      <xdr:nvSpPr>
        <xdr:cNvPr id="20482" name="AutoShape 2"/>
        <xdr:cNvSpPr>
          <a:spLocks noChangeAspect="1" noChangeArrowheads="1"/>
        </xdr:cNvSpPr>
      </xdr:nvSpPr>
      <xdr:spPr bwMode="auto">
        <a:xfrm>
          <a:off x="619125" y="5381625"/>
          <a:ext cx="4095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14" name="Obdĺžnik 13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76200</xdr:colOff>
      <xdr:row>1</xdr:row>
      <xdr:rowOff>76200</xdr:rowOff>
    </xdr:from>
    <xdr:to>
      <xdr:col>8</xdr:col>
      <xdr:colOff>632646</xdr:colOff>
      <xdr:row>1</xdr:row>
      <xdr:rowOff>78504</xdr:rowOff>
    </xdr:to>
    <xdr:pic>
      <xdr:nvPicPr>
        <xdr:cNvPr id="2" name="Obrázok 10" descr="C:\Users\cicvak\AppData\Local\Microsoft\Windows\Temporary Internet Files\Low\Content.IE5\X3UBTPES\j0332300[1].wmf"/>
        <xdr:cNvPicPr/>
      </xdr:nvPicPr>
      <xdr:blipFill>
        <a:blip xmlns:r="http://schemas.openxmlformats.org/officeDocument/2006/relationships" r:embed="rId1" cstate="print">
          <a:duotone>
            <a:schemeClr val="accent6">
              <a:shade val="45000"/>
              <a:satMod val="135000"/>
            </a:schemeClr>
            <a:prstClr val="white"/>
          </a:duotone>
          <a:lum bright="-17000" contrast="44000"/>
        </a:blip>
        <a:stretch>
          <a:fillRect/>
        </a:stretch>
      </xdr:blipFill>
      <xdr:spPr bwMode="auto">
        <a:xfrm>
          <a:off x="6553200" y="76200"/>
          <a:ext cx="543969" cy="6012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409575</xdr:colOff>
      <xdr:row>32</xdr:row>
      <xdr:rowOff>30099</xdr:rowOff>
    </xdr:to>
    <xdr:sp macro="" textlink="">
      <xdr:nvSpPr>
        <xdr:cNvPr id="4" name="AutoShape 20"/>
        <xdr:cNvSpPr>
          <a:spLocks noChangeAspect="1" noChangeArrowheads="1"/>
        </xdr:cNvSpPr>
      </xdr:nvSpPr>
      <xdr:spPr bwMode="auto">
        <a:xfrm>
          <a:off x="7715250" y="5762625"/>
          <a:ext cx="409575" cy="409575"/>
        </a:xfrm>
        <a:prstGeom prst="rect">
          <a:avLst/>
        </a:prstGeom>
        <a:noFill/>
      </xdr:spPr>
    </xdr:sp>
    <xdr:clientData/>
  </xdr:twoCellAnchor>
  <xdr:twoCellAnchor editAs="oneCell">
    <xdr:from>
      <xdr:col>10</xdr:col>
      <xdr:colOff>590549</xdr:colOff>
      <xdr:row>1</xdr:row>
      <xdr:rowOff>95250</xdr:rowOff>
    </xdr:from>
    <xdr:to>
      <xdr:col>11</xdr:col>
      <xdr:colOff>547658</xdr:colOff>
      <xdr:row>1</xdr:row>
      <xdr:rowOff>97155</xdr:rowOff>
    </xdr:to>
    <xdr:pic>
      <xdr:nvPicPr>
        <xdr:cNvPr id="6" name="Obrázok 9" descr="C:\Users\cicvak\AppData\Local\Microsoft\Windows\Temporary Internet Files\Low\Content.IE5\PG70NUPS\j0332298[1].wmf"/>
        <xdr:cNvPicPr/>
      </xdr:nvPicPr>
      <xdr:blipFill>
        <a:blip xmlns:r="http://schemas.openxmlformats.org/officeDocument/2006/relationships" r:embed="rId2" cstate="print">
          <a:duotone>
            <a:schemeClr val="accent6">
              <a:shade val="45000"/>
              <a:satMod val="135000"/>
            </a:schemeClr>
            <a:prstClr val="white"/>
          </a:duotone>
          <a:lum bright="-17000" contrast="44000"/>
        </a:blip>
        <a:srcRect/>
        <a:stretch>
          <a:fillRect/>
        </a:stretch>
      </xdr:blipFill>
      <xdr:spPr bwMode="auto">
        <a:xfrm>
          <a:off x="8305799" y="95250"/>
          <a:ext cx="5400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47625</xdr:colOff>
      <xdr:row>30</xdr:row>
      <xdr:rowOff>104775</xdr:rowOff>
    </xdr:from>
    <xdr:to>
      <xdr:col>15</xdr:col>
      <xdr:colOff>477137</xdr:colOff>
      <xdr:row>30</xdr:row>
      <xdr:rowOff>106680</xdr:rowOff>
    </xdr:to>
    <xdr:sp macro="" textlink="">
      <xdr:nvSpPr>
        <xdr:cNvPr id="8" name="AutoShape 33"/>
        <xdr:cNvSpPr>
          <a:spLocks noChangeAspect="1" noChangeArrowheads="1"/>
        </xdr:cNvSpPr>
      </xdr:nvSpPr>
      <xdr:spPr bwMode="auto">
        <a:xfrm>
          <a:off x="1497330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15</xdr:col>
      <xdr:colOff>37703</xdr:colOff>
      <xdr:row>30</xdr:row>
      <xdr:rowOff>154385</xdr:rowOff>
    </xdr:from>
    <xdr:to>
      <xdr:col>15</xdr:col>
      <xdr:colOff>464628</xdr:colOff>
      <xdr:row>30</xdr:row>
      <xdr:rowOff>157814</xdr:rowOff>
    </xdr:to>
    <xdr:sp macro="" textlink="">
      <xdr:nvSpPr>
        <xdr:cNvPr id="9" name="AutoShape 19"/>
        <xdr:cNvSpPr>
          <a:spLocks noChangeAspect="1" noChangeArrowheads="1"/>
        </xdr:cNvSpPr>
      </xdr:nvSpPr>
      <xdr:spPr bwMode="auto">
        <a:xfrm>
          <a:off x="14963378" y="5536010"/>
          <a:ext cx="398860" cy="371475"/>
        </a:xfrm>
        <a:prstGeom prst="rect">
          <a:avLst/>
        </a:prstGeom>
        <a:noFill/>
      </xdr:spPr>
      <xdr:txBody>
        <a:bodyPr anchor="ctr" anchorCtr="0"/>
        <a:lstStyle/>
        <a:p>
          <a:endParaRPr lang="sk-SK" sz="1200" b="1" cap="none" spc="0">
            <a:ln w="12700">
              <a:solidFill>
                <a:schemeClr val="tx2"/>
              </a:solidFill>
              <a:prstDash val="solid"/>
            </a:ln>
            <a:solidFill>
              <a:schemeClr val="bg1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  <a:latin typeface="Tahoma" pitchFamily="34" charset="0"/>
            <a:cs typeface="Tahoma" pitchFamily="34" charset="0"/>
          </a:endParaRPr>
        </a:p>
      </xdr:txBody>
    </xdr:sp>
    <xdr:clientData/>
  </xdr:twoCellAnchor>
  <xdr:twoCellAnchor editAs="oneCell">
    <xdr:from>
      <xdr:col>15</xdr:col>
      <xdr:colOff>47625</xdr:colOff>
      <xdr:row>30</xdr:row>
      <xdr:rowOff>104775</xdr:rowOff>
    </xdr:from>
    <xdr:to>
      <xdr:col>15</xdr:col>
      <xdr:colOff>477137</xdr:colOff>
      <xdr:row>30</xdr:row>
      <xdr:rowOff>106680</xdr:rowOff>
    </xdr:to>
    <xdr:sp macro="" textlink="">
      <xdr:nvSpPr>
        <xdr:cNvPr id="11" name="AutoShape 33"/>
        <xdr:cNvSpPr>
          <a:spLocks noChangeAspect="1" noChangeArrowheads="1"/>
        </xdr:cNvSpPr>
      </xdr:nvSpPr>
      <xdr:spPr bwMode="auto">
        <a:xfrm>
          <a:off x="1497330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4</xdr:col>
      <xdr:colOff>171450</xdr:colOff>
      <xdr:row>40</xdr:row>
      <xdr:rowOff>57150</xdr:rowOff>
    </xdr:from>
    <xdr:to>
      <xdr:col>4</xdr:col>
      <xdr:colOff>571500</xdr:colOff>
      <xdr:row>42</xdr:row>
      <xdr:rowOff>47625</xdr:rowOff>
    </xdr:to>
    <xdr:sp macro="" textlink="">
      <xdr:nvSpPr>
        <xdr:cNvPr id="10241" name="AutoShape 1"/>
        <xdr:cNvSpPr>
          <a:spLocks noChangeAspect="1" noChangeArrowheads="1"/>
        </xdr:cNvSpPr>
      </xdr:nvSpPr>
      <xdr:spPr bwMode="auto">
        <a:xfrm>
          <a:off x="790575" y="7067550"/>
          <a:ext cx="400050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409575</xdr:colOff>
      <xdr:row>31</xdr:row>
      <xdr:rowOff>66675</xdr:rowOff>
    </xdr:to>
    <xdr:sp macro="" textlink="">
      <xdr:nvSpPr>
        <xdr:cNvPr id="10242" name="AutoShape 2"/>
        <xdr:cNvSpPr>
          <a:spLocks noChangeAspect="1" noChangeArrowheads="1"/>
        </xdr:cNvSpPr>
      </xdr:nvSpPr>
      <xdr:spPr bwMode="auto">
        <a:xfrm>
          <a:off x="619125" y="4848225"/>
          <a:ext cx="4095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20" name="Obdĺžnik 19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27</xdr:row>
      <xdr:rowOff>104775</xdr:rowOff>
    </xdr:from>
    <xdr:to>
      <xdr:col>11</xdr:col>
      <xdr:colOff>412750</xdr:colOff>
      <xdr:row>29</xdr:row>
      <xdr:rowOff>95249</xdr:rowOff>
    </xdr:to>
    <xdr:sp macro="" textlink="">
      <xdr:nvSpPr>
        <xdr:cNvPr id="2" name="AutoShape 19"/>
        <xdr:cNvSpPr>
          <a:spLocks noChangeAspect="1" noChangeArrowheads="1"/>
        </xdr:cNvSpPr>
      </xdr:nvSpPr>
      <xdr:spPr bwMode="auto">
        <a:xfrm>
          <a:off x="7715250" y="5295900"/>
          <a:ext cx="400050" cy="371475"/>
        </a:xfrm>
        <a:prstGeom prst="rect">
          <a:avLst/>
        </a:prstGeom>
        <a:noFill/>
      </xdr:spPr>
    </xdr:sp>
    <xdr:clientData/>
  </xdr:twoCellAnchor>
  <xdr:oneCellAnchor>
    <xdr:from>
      <xdr:col>19</xdr:col>
      <xdr:colOff>47212</xdr:colOff>
      <xdr:row>30</xdr:row>
      <xdr:rowOff>86265</xdr:rowOff>
    </xdr:from>
    <xdr:ext cx="409988" cy="323310"/>
    <xdr:sp macro="" textlink="">
      <xdr:nvSpPr>
        <xdr:cNvPr id="6" name="Obdélník 5"/>
        <xdr:cNvSpPr/>
      </xdr:nvSpPr>
      <xdr:spPr>
        <a:xfrm>
          <a:off x="14972887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19</xdr:col>
      <xdr:colOff>47625</xdr:colOff>
      <xdr:row>30</xdr:row>
      <xdr:rowOff>104775</xdr:rowOff>
    </xdr:from>
    <xdr:to>
      <xdr:col>19</xdr:col>
      <xdr:colOff>460375</xdr:colOff>
      <xdr:row>32</xdr:row>
      <xdr:rowOff>95250</xdr:rowOff>
    </xdr:to>
    <xdr:sp macro="" textlink="">
      <xdr:nvSpPr>
        <xdr:cNvPr id="7" name="AutoShape 33"/>
        <xdr:cNvSpPr>
          <a:spLocks noChangeAspect="1" noChangeArrowheads="1"/>
        </xdr:cNvSpPr>
      </xdr:nvSpPr>
      <xdr:spPr bwMode="auto">
        <a:xfrm>
          <a:off x="1497330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10</xdr:col>
      <xdr:colOff>80210</xdr:colOff>
      <xdr:row>31</xdr:row>
      <xdr:rowOff>0</xdr:rowOff>
    </xdr:from>
    <xdr:to>
      <xdr:col>10</xdr:col>
      <xdr:colOff>515185</xdr:colOff>
      <xdr:row>32</xdr:row>
      <xdr:rowOff>219075</xdr:rowOff>
    </xdr:to>
    <xdr:sp macro="" textlink="">
      <xdr:nvSpPr>
        <xdr:cNvPr id="11" name="AutoShape 20"/>
        <xdr:cNvSpPr>
          <a:spLocks noChangeAspect="1" noChangeArrowheads="1"/>
        </xdr:cNvSpPr>
      </xdr:nvSpPr>
      <xdr:spPr bwMode="auto">
        <a:xfrm>
          <a:off x="7176335" y="6334125"/>
          <a:ext cx="409575" cy="409575"/>
        </a:xfrm>
        <a:prstGeom prst="rect">
          <a:avLst/>
        </a:prstGeom>
        <a:noFill/>
      </xdr:spPr>
    </xdr:sp>
    <xdr:clientData/>
  </xdr:twoCellAnchor>
  <xdr:oneCellAnchor>
    <xdr:from>
      <xdr:col>2</xdr:col>
      <xdr:colOff>13162</xdr:colOff>
      <xdr:row>30</xdr:row>
      <xdr:rowOff>162465</xdr:rowOff>
    </xdr:from>
    <xdr:ext cx="409988" cy="323310"/>
    <xdr:sp macro="" textlink="">
      <xdr:nvSpPr>
        <xdr:cNvPr id="12" name="Obdélník 11"/>
        <xdr:cNvSpPr/>
      </xdr:nvSpPr>
      <xdr:spPr>
        <a:xfrm>
          <a:off x="70312" y="55440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cs-CZ" sz="1200" b="1" cap="none" spc="0" baseline="0">
            <a:ln w="12700">
              <a:solidFill>
                <a:schemeClr val="tx2"/>
              </a:solidFill>
              <a:prstDash val="solid"/>
            </a:ln>
            <a:solidFill>
              <a:schemeClr val="bg2">
                <a:tint val="85000"/>
                <a:satMod val="155000"/>
              </a:scheme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  <a:latin typeface="Tahoma" pitchFamily="34" charset="0"/>
            <a:cs typeface="Tahoma" pitchFamily="34" charset="0"/>
          </a:endParaRPr>
        </a:p>
      </xdr:txBody>
    </xdr:sp>
    <xdr:clientData/>
  </xdr:oneCellAnchor>
  <xdr:twoCellAnchor editAs="oneCell">
    <xdr:from>
      <xdr:col>2</xdr:col>
      <xdr:colOff>38100</xdr:colOff>
      <xdr:row>30</xdr:row>
      <xdr:rowOff>133350</xdr:rowOff>
    </xdr:from>
    <xdr:to>
      <xdr:col>2</xdr:col>
      <xdr:colOff>460375</xdr:colOff>
      <xdr:row>32</xdr:row>
      <xdr:rowOff>114300</xdr:rowOff>
    </xdr:to>
    <xdr:sp macro="" textlink="">
      <xdr:nvSpPr>
        <xdr:cNvPr id="17411" name="AutoShape 3"/>
        <xdr:cNvSpPr>
          <a:spLocks noChangeAspect="1" noChangeArrowheads="1"/>
        </xdr:cNvSpPr>
      </xdr:nvSpPr>
      <xdr:spPr bwMode="auto">
        <a:xfrm>
          <a:off x="95250" y="5514975"/>
          <a:ext cx="409575" cy="361950"/>
        </a:xfrm>
        <a:prstGeom prst="rect">
          <a:avLst/>
        </a:prstGeom>
        <a:noFill/>
      </xdr:spPr>
    </xdr:sp>
    <xdr:clientData/>
  </xdr:twoCellAnchor>
  <xdr:twoCellAnchor editAs="oneCell">
    <xdr:from>
      <xdr:col>19</xdr:col>
      <xdr:colOff>47625</xdr:colOff>
      <xdr:row>30</xdr:row>
      <xdr:rowOff>104775</xdr:rowOff>
    </xdr:from>
    <xdr:to>
      <xdr:col>19</xdr:col>
      <xdr:colOff>460375</xdr:colOff>
      <xdr:row>32</xdr:row>
      <xdr:rowOff>95250</xdr:rowOff>
    </xdr:to>
    <xdr:sp macro="" textlink="">
      <xdr:nvSpPr>
        <xdr:cNvPr id="15" name="AutoShape 33"/>
        <xdr:cNvSpPr>
          <a:spLocks noChangeAspect="1" noChangeArrowheads="1"/>
        </xdr:cNvSpPr>
      </xdr:nvSpPr>
      <xdr:spPr bwMode="auto">
        <a:xfrm>
          <a:off x="1497330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4</xdr:col>
      <xdr:colOff>0</xdr:colOff>
      <xdr:row>26</xdr:row>
      <xdr:rowOff>0</xdr:rowOff>
    </xdr:from>
    <xdr:to>
      <xdr:col>4</xdr:col>
      <xdr:colOff>400050</xdr:colOff>
      <xdr:row>28</xdr:row>
      <xdr:rowOff>9525</xdr:rowOff>
    </xdr:to>
    <xdr:sp macro="" textlink="">
      <xdr:nvSpPr>
        <xdr:cNvPr id="17410" name="AutoShape 2"/>
        <xdr:cNvSpPr>
          <a:spLocks noChangeAspect="1" noChangeArrowheads="1"/>
        </xdr:cNvSpPr>
      </xdr:nvSpPr>
      <xdr:spPr bwMode="auto">
        <a:xfrm>
          <a:off x="619125" y="4619625"/>
          <a:ext cx="40005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21" name="Obdĺžnik 20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18" name="Obdĺžnik 17"/>
        <xdr:cNvSpPr/>
      </xdr:nvSpPr>
      <xdr:spPr>
        <a:xfrm>
          <a:off x="302004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17</xdr:col>
      <xdr:colOff>1384349</xdr:colOff>
      <xdr:row>1</xdr:row>
      <xdr:rowOff>173291</xdr:rowOff>
    </xdr:from>
    <xdr:ext cx="2075449" cy="386516"/>
    <xdr:sp macro="" textlink="">
      <xdr:nvSpPr>
        <xdr:cNvPr id="24" name="Obdĺžnik 23"/>
        <xdr:cNvSpPr/>
      </xdr:nvSpPr>
      <xdr:spPr>
        <a:xfrm>
          <a:off x="13528724" y="363791"/>
          <a:ext cx="2075449" cy="386516"/>
        </a:xfrm>
        <a:prstGeom prst="rect">
          <a:avLst/>
        </a:prstGeom>
        <a:noFill/>
      </xdr:spPr>
      <xdr:txBody>
        <a:bodyPr wrap="square" lIns="91440" tIns="45720" rIns="91440" bIns="45720" anchor="t" anchorCtr="1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r"/>
          <a:endParaRPr lang="sk-SK" sz="1800" b="1" cap="none" spc="50" baseline="0">
            <a:ln w="15875">
              <a:solidFill>
                <a:srgbClr val="32899E"/>
              </a:solidFill>
            </a:ln>
            <a:solidFill>
              <a:srgbClr val="32899E"/>
            </a:soli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D41"/>
  <sheetViews>
    <sheetView view="pageBreakPreview" topLeftCell="J25" zoomScale="80" zoomScaleNormal="80" zoomScaleSheetLayoutView="80" zoomScalePageLayoutView="90" workbookViewId="0">
      <selection activeCell="I14" sqref="I14"/>
    </sheetView>
  </sheetViews>
  <sheetFormatPr defaultRowHeight="15" customHeight="1" x14ac:dyDescent="0.35"/>
  <cols>
    <col min="1" max="1" width="1.6328125" style="125" customWidth="1"/>
    <col min="2" max="2" width="50.6328125" style="125" customWidth="1"/>
    <col min="3" max="7" width="9.36328125" style="125" customWidth="1"/>
    <col min="8" max="9" width="13.36328125" style="125" customWidth="1"/>
    <col min="10" max="14" width="9.36328125" style="125" customWidth="1"/>
    <col min="15" max="15" width="50.6328125" style="125" customWidth="1"/>
    <col min="16" max="16" width="1.6328125" style="125" customWidth="1"/>
    <col min="17" max="17" width="17.453125" style="125" customWidth="1"/>
    <col min="18" max="16384" width="8.7265625" style="125"/>
  </cols>
  <sheetData>
    <row r="1" spans="1:30" ht="15" customHeight="1" x14ac:dyDescent="0.35">
      <c r="A1" s="158"/>
      <c r="B1" s="159"/>
      <c r="C1" s="160"/>
      <c r="D1" s="160"/>
      <c r="E1" s="160"/>
      <c r="F1" s="160"/>
      <c r="G1" s="158"/>
      <c r="H1" s="160"/>
      <c r="I1" s="160"/>
      <c r="J1" s="160"/>
      <c r="K1" s="161"/>
      <c r="L1" s="160"/>
      <c r="M1" s="158"/>
      <c r="N1" s="158"/>
      <c r="O1" s="159"/>
      <c r="P1" s="160"/>
    </row>
    <row r="2" spans="1:30" ht="15" customHeight="1" x14ac:dyDescent="0.35">
      <c r="A2" s="158"/>
      <c r="B2" s="159"/>
      <c r="C2" s="160"/>
      <c r="D2" s="160"/>
      <c r="E2" s="160"/>
      <c r="F2" s="160"/>
      <c r="G2" s="158"/>
      <c r="H2" s="160"/>
      <c r="I2" s="160"/>
      <c r="J2" s="160"/>
      <c r="K2" s="161"/>
      <c r="L2" s="160"/>
      <c r="M2" s="158"/>
      <c r="N2" s="158"/>
      <c r="O2" s="159"/>
      <c r="P2" s="160"/>
    </row>
    <row r="3" spans="1:30" ht="15" customHeight="1" x14ac:dyDescent="0.35">
      <c r="A3" s="158"/>
      <c r="B3" s="267" t="s">
        <v>276</v>
      </c>
      <c r="C3" s="160"/>
      <c r="D3" s="160"/>
      <c r="E3" s="160"/>
      <c r="F3" s="160"/>
      <c r="G3" s="162"/>
      <c r="H3" s="162"/>
      <c r="I3" s="162"/>
      <c r="J3" s="263" t="s">
        <v>276</v>
      </c>
      <c r="K3" s="263"/>
      <c r="L3" s="263"/>
      <c r="M3" s="263"/>
      <c r="N3" s="158"/>
      <c r="P3" s="160"/>
    </row>
    <row r="4" spans="1:30" ht="15" customHeight="1" x14ac:dyDescent="0.35">
      <c r="A4" s="158"/>
      <c r="B4" s="267"/>
      <c r="C4" s="160"/>
      <c r="D4" s="160"/>
      <c r="E4" s="160"/>
      <c r="F4" s="160"/>
      <c r="G4" s="162"/>
      <c r="H4" s="162"/>
      <c r="I4" s="162"/>
      <c r="J4" s="263"/>
      <c r="K4" s="263"/>
      <c r="L4" s="263"/>
      <c r="M4" s="263"/>
      <c r="N4" s="158"/>
      <c r="O4" s="248"/>
      <c r="P4" s="160"/>
    </row>
    <row r="5" spans="1:30" ht="15" customHeight="1" thickBot="1" x14ac:dyDescent="0.4">
      <c r="A5" s="158"/>
      <c r="B5" s="156"/>
      <c r="C5" s="156"/>
      <c r="D5" s="156"/>
      <c r="E5" s="156"/>
      <c r="F5" s="160"/>
      <c r="G5" s="158"/>
      <c r="H5" s="156"/>
      <c r="I5" s="156"/>
      <c r="J5" s="156"/>
      <c r="K5" s="157"/>
      <c r="L5" s="160"/>
      <c r="M5" s="158"/>
      <c r="N5" s="158"/>
      <c r="O5" s="156"/>
      <c r="P5" s="156"/>
    </row>
    <row r="6" spans="1:30" s="244" customFormat="1" ht="3.75" customHeight="1" thickBot="1" x14ac:dyDescent="0.4">
      <c r="A6" s="246"/>
      <c r="B6" s="246"/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/>
      <c r="P6" s="246"/>
    </row>
    <row r="7" spans="1:30" ht="15" customHeight="1" x14ac:dyDescent="0.35">
      <c r="A7" s="163"/>
      <c r="B7" s="268" t="s">
        <v>4</v>
      </c>
      <c r="C7" s="268"/>
      <c r="D7" s="268"/>
      <c r="E7" s="268"/>
      <c r="F7" s="268"/>
      <c r="G7" s="268"/>
      <c r="H7" s="268"/>
      <c r="J7" s="268" t="s">
        <v>180</v>
      </c>
      <c r="K7" s="268"/>
      <c r="L7" s="268"/>
      <c r="M7" s="268"/>
      <c r="N7" s="268"/>
      <c r="O7" s="268"/>
    </row>
    <row r="8" spans="1:30" ht="15" customHeight="1" x14ac:dyDescent="0.35">
      <c r="A8" s="163"/>
      <c r="B8" s="268"/>
      <c r="C8" s="268"/>
      <c r="D8" s="268"/>
      <c r="E8" s="268"/>
      <c r="F8" s="268"/>
      <c r="G8" s="268"/>
      <c r="H8" s="268"/>
      <c r="I8" s="164"/>
      <c r="J8" s="268"/>
      <c r="K8" s="268"/>
      <c r="L8" s="268"/>
      <c r="M8" s="268"/>
      <c r="N8" s="268"/>
      <c r="O8" s="268"/>
    </row>
    <row r="9" spans="1:30" ht="15" customHeight="1" x14ac:dyDescent="0.35">
      <c r="A9" s="163"/>
      <c r="B9" s="165"/>
      <c r="J9" s="264"/>
      <c r="K9" s="264"/>
      <c r="L9" s="264"/>
      <c r="M9" s="264"/>
      <c r="N9" s="264"/>
    </row>
    <row r="10" spans="1:30" ht="15" customHeight="1" x14ac:dyDescent="0.35">
      <c r="A10" s="163"/>
      <c r="B10" s="166"/>
      <c r="C10" s="167">
        <v>2015</v>
      </c>
      <c r="D10" s="167">
        <v>2016</v>
      </c>
      <c r="E10" s="167">
        <v>2017</v>
      </c>
      <c r="F10" s="167">
        <v>2018</v>
      </c>
      <c r="G10" s="167">
        <v>2019</v>
      </c>
      <c r="H10" s="168"/>
      <c r="I10" s="169"/>
      <c r="J10" s="170"/>
      <c r="K10" s="171"/>
      <c r="L10" s="170"/>
      <c r="M10" s="171"/>
      <c r="N10" s="170"/>
      <c r="O10" s="169"/>
    </row>
    <row r="11" spans="1:30" ht="15.75" customHeight="1" x14ac:dyDescent="0.35">
      <c r="A11" s="163"/>
      <c r="B11" s="172" t="s">
        <v>363</v>
      </c>
      <c r="H11" s="24"/>
      <c r="I11" s="24"/>
      <c r="J11" s="262" t="s">
        <v>364</v>
      </c>
      <c r="K11" s="262"/>
      <c r="L11" s="262"/>
      <c r="M11" s="262"/>
      <c r="N11" s="262"/>
      <c r="O11" s="173"/>
    </row>
    <row r="12" spans="1:30" ht="15" customHeight="1" x14ac:dyDescent="0.35">
      <c r="A12" s="163"/>
      <c r="B12" s="26" t="s">
        <v>187</v>
      </c>
      <c r="C12" s="93">
        <v>411.05</v>
      </c>
      <c r="D12" s="93">
        <v>417.45</v>
      </c>
      <c r="E12" s="93">
        <v>428.31</v>
      </c>
      <c r="F12" s="93">
        <v>444.25</v>
      </c>
      <c r="G12" s="93">
        <v>460.38</v>
      </c>
      <c r="H12" s="24"/>
      <c r="I12" s="24"/>
      <c r="J12" s="269" t="s">
        <v>189</v>
      </c>
      <c r="K12" s="269"/>
      <c r="L12" s="269"/>
      <c r="M12" s="269"/>
      <c r="N12" s="269"/>
      <c r="O12" s="174"/>
      <c r="P12" s="88"/>
      <c r="Q12" s="175"/>
    </row>
    <row r="13" spans="1:30" ht="15" customHeight="1" x14ac:dyDescent="0.35">
      <c r="A13" s="163"/>
      <c r="B13" s="26" t="s">
        <v>188</v>
      </c>
      <c r="C13" s="93">
        <v>392.64</v>
      </c>
      <c r="D13" s="93">
        <v>388.8</v>
      </c>
      <c r="E13" s="93">
        <v>405.26</v>
      </c>
      <c r="F13" s="93">
        <v>410.87</v>
      </c>
      <c r="G13" s="93">
        <v>433.13</v>
      </c>
      <c r="H13" s="24"/>
      <c r="I13" s="24"/>
      <c r="J13" s="269" t="s">
        <v>190</v>
      </c>
      <c r="K13" s="269"/>
      <c r="L13" s="269"/>
      <c r="M13" s="269"/>
      <c r="N13" s="269"/>
      <c r="O13" s="174"/>
      <c r="P13" s="88"/>
    </row>
    <row r="14" spans="1:30" ht="15" customHeight="1" x14ac:dyDescent="0.35">
      <c r="A14" s="163"/>
      <c r="B14" s="27" t="s">
        <v>112</v>
      </c>
      <c r="C14" s="93">
        <v>270.18</v>
      </c>
      <c r="D14" s="93">
        <v>267.81</v>
      </c>
      <c r="E14" s="93">
        <v>270.10000000000002</v>
      </c>
      <c r="F14" s="93">
        <v>273.62</v>
      </c>
      <c r="G14" s="93">
        <v>280.20999999999998</v>
      </c>
      <c r="H14" s="24"/>
      <c r="I14" s="24"/>
      <c r="J14" s="270" t="s">
        <v>124</v>
      </c>
      <c r="K14" s="270"/>
      <c r="L14" s="270"/>
      <c r="M14" s="270"/>
      <c r="N14" s="270"/>
      <c r="O14" s="174"/>
      <c r="P14" s="88"/>
      <c r="R14" s="176"/>
      <c r="S14" s="176"/>
      <c r="T14" s="176"/>
      <c r="U14" s="176"/>
      <c r="V14" s="176"/>
      <c r="W14" s="176"/>
      <c r="X14" s="176"/>
      <c r="Y14" s="176"/>
      <c r="Z14" s="176"/>
      <c r="AA14" s="176"/>
      <c r="AB14" s="176"/>
      <c r="AC14" s="176"/>
      <c r="AD14" s="176"/>
    </row>
    <row r="15" spans="1:30" ht="15" customHeight="1" x14ac:dyDescent="0.35">
      <c r="A15" s="163"/>
      <c r="B15" s="26" t="s">
        <v>113</v>
      </c>
      <c r="C15" s="93">
        <v>246.33</v>
      </c>
      <c r="D15" s="93">
        <v>245.31</v>
      </c>
      <c r="E15" s="93">
        <v>250.05</v>
      </c>
      <c r="F15" s="93">
        <v>255.94</v>
      </c>
      <c r="G15" s="93">
        <v>263.07</v>
      </c>
      <c r="H15" s="24"/>
      <c r="I15" s="24"/>
      <c r="J15" s="269" t="s">
        <v>125</v>
      </c>
      <c r="K15" s="269"/>
      <c r="L15" s="269"/>
      <c r="M15" s="269"/>
      <c r="N15" s="269"/>
      <c r="O15" s="173"/>
      <c r="P15" s="88"/>
      <c r="Q15" s="177"/>
      <c r="R15" s="178"/>
      <c r="S15" s="178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</row>
    <row r="16" spans="1:30" ht="15" customHeight="1" x14ac:dyDescent="0.35">
      <c r="A16" s="163"/>
      <c r="B16" s="27" t="s">
        <v>114</v>
      </c>
      <c r="C16" s="93">
        <v>190.1</v>
      </c>
      <c r="D16" s="93">
        <v>190.14</v>
      </c>
      <c r="E16" s="93">
        <v>195.39</v>
      </c>
      <c r="F16" s="93">
        <v>201.67</v>
      </c>
      <c r="G16" s="93">
        <v>208.71</v>
      </c>
      <c r="H16" s="24"/>
      <c r="I16" s="24"/>
      <c r="J16" s="269" t="s">
        <v>126</v>
      </c>
      <c r="K16" s="269"/>
      <c r="L16" s="269"/>
      <c r="M16" s="269"/>
      <c r="N16" s="269"/>
      <c r="O16" s="179"/>
      <c r="P16" s="88"/>
      <c r="Q16" s="177"/>
      <c r="R16" s="178"/>
      <c r="S16" s="178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</row>
    <row r="17" spans="1:30" ht="15" customHeight="1" x14ac:dyDescent="0.35">
      <c r="A17" s="163"/>
      <c r="B17" s="26" t="s">
        <v>115</v>
      </c>
      <c r="C17" s="93">
        <v>131.58000000000001</v>
      </c>
      <c r="D17" s="93">
        <v>129.71</v>
      </c>
      <c r="E17" s="93">
        <v>131.06</v>
      </c>
      <c r="F17" s="93">
        <v>133.69999999999999</v>
      </c>
      <c r="G17" s="93">
        <v>137.6</v>
      </c>
      <c r="H17" s="24"/>
      <c r="I17" s="24"/>
      <c r="J17" s="269" t="s">
        <v>127</v>
      </c>
      <c r="K17" s="269"/>
      <c r="L17" s="269"/>
      <c r="M17" s="269"/>
      <c r="N17" s="269"/>
      <c r="O17" s="174"/>
      <c r="P17" s="88"/>
      <c r="Q17" s="177"/>
      <c r="R17" s="178"/>
      <c r="S17" s="178"/>
      <c r="T17" s="107"/>
      <c r="U17" s="107"/>
      <c r="V17" s="80"/>
      <c r="W17" s="80"/>
      <c r="X17" s="93"/>
      <c r="Y17" s="93"/>
      <c r="Z17" s="93"/>
      <c r="AA17" s="93"/>
      <c r="AB17" s="93"/>
      <c r="AC17" s="93"/>
      <c r="AD17" s="93"/>
    </row>
    <row r="18" spans="1:30" ht="15" customHeight="1" x14ac:dyDescent="0.35">
      <c r="A18" s="163"/>
      <c r="B18" s="26" t="s">
        <v>116</v>
      </c>
      <c r="C18" s="93">
        <v>231.73</v>
      </c>
      <c r="D18" s="93">
        <v>233.59</v>
      </c>
      <c r="E18" s="93">
        <v>240.65</v>
      </c>
      <c r="F18" s="93">
        <v>247.65</v>
      </c>
      <c r="G18" s="93">
        <v>254.95</v>
      </c>
      <c r="H18" s="24"/>
      <c r="I18" s="24"/>
      <c r="J18" s="269" t="s">
        <v>128</v>
      </c>
      <c r="K18" s="269"/>
      <c r="L18" s="269"/>
      <c r="M18" s="269"/>
      <c r="N18" s="269"/>
      <c r="O18" s="174"/>
      <c r="P18" s="88"/>
      <c r="Q18" s="180"/>
      <c r="R18" s="180"/>
      <c r="S18" s="180"/>
      <c r="T18" s="180"/>
      <c r="U18" s="180"/>
    </row>
    <row r="19" spans="1:30" ht="15.65" customHeight="1" x14ac:dyDescent="0.35">
      <c r="A19" s="163"/>
      <c r="B19" s="24"/>
      <c r="C19" s="80"/>
      <c r="D19" s="80"/>
      <c r="E19" s="80"/>
      <c r="F19" s="80"/>
      <c r="G19" s="80"/>
      <c r="H19" s="24"/>
      <c r="I19" s="24"/>
      <c r="J19" s="36"/>
      <c r="K19" s="181"/>
      <c r="L19" s="181"/>
      <c r="M19" s="181"/>
      <c r="N19" s="181"/>
      <c r="O19" s="179"/>
      <c r="P19" s="88"/>
      <c r="Q19" s="180"/>
      <c r="R19" s="180"/>
      <c r="S19" s="180"/>
      <c r="T19" s="180"/>
      <c r="U19" s="180"/>
    </row>
    <row r="20" spans="1:30" ht="15.65" customHeight="1" x14ac:dyDescent="0.35">
      <c r="A20" s="163"/>
      <c r="B20" s="182" t="s">
        <v>365</v>
      </c>
      <c r="C20" s="30">
        <v>12.3</v>
      </c>
      <c r="D20" s="30">
        <v>12.7</v>
      </c>
      <c r="E20" s="30">
        <v>12.4</v>
      </c>
      <c r="F20" s="98">
        <v>12.2</v>
      </c>
      <c r="G20" s="98">
        <v>11.9</v>
      </c>
      <c r="H20" s="24"/>
      <c r="I20" s="24"/>
      <c r="J20" s="262" t="s">
        <v>366</v>
      </c>
      <c r="K20" s="262"/>
      <c r="L20" s="262"/>
      <c r="M20" s="262"/>
      <c r="N20" s="262"/>
      <c r="O20" s="262"/>
      <c r="P20" s="88"/>
      <c r="Q20" s="180"/>
      <c r="R20" s="180"/>
      <c r="S20" s="180"/>
      <c r="T20" s="180"/>
      <c r="U20" s="180"/>
    </row>
    <row r="21" spans="1:30" ht="15" customHeight="1" x14ac:dyDescent="0.35">
      <c r="A21" s="163"/>
      <c r="B21" s="26" t="s">
        <v>117</v>
      </c>
      <c r="C21" s="82">
        <v>20.100000000000001</v>
      </c>
      <c r="D21" s="82">
        <v>20.8</v>
      </c>
      <c r="E21" s="82">
        <v>19.899999999999999</v>
      </c>
      <c r="F21" s="117">
        <v>20.5</v>
      </c>
      <c r="G21" s="116">
        <v>19</v>
      </c>
      <c r="H21" s="24"/>
      <c r="I21" s="24"/>
      <c r="J21" s="269" t="s">
        <v>218</v>
      </c>
      <c r="K21" s="269"/>
      <c r="L21" s="269"/>
      <c r="M21" s="269"/>
      <c r="N21" s="269"/>
      <c r="O21" s="183"/>
      <c r="P21" s="88"/>
      <c r="Q21" s="180"/>
      <c r="R21" s="180"/>
      <c r="S21" s="180"/>
      <c r="T21" s="180"/>
      <c r="U21" s="180"/>
    </row>
    <row r="22" spans="1:30" ht="15" customHeight="1" x14ac:dyDescent="0.35">
      <c r="A22" s="163"/>
      <c r="B22" s="31" t="s">
        <v>118</v>
      </c>
      <c r="C22" s="30">
        <v>12.8</v>
      </c>
      <c r="D22" s="30">
        <v>14.8</v>
      </c>
      <c r="E22" s="30">
        <v>14.5</v>
      </c>
      <c r="F22" s="98">
        <v>14</v>
      </c>
      <c r="G22" s="98">
        <v>14.7</v>
      </c>
      <c r="H22" s="24"/>
      <c r="I22" s="24"/>
      <c r="J22" s="58" t="s">
        <v>219</v>
      </c>
      <c r="K22" s="184"/>
      <c r="L22" s="184"/>
      <c r="M22" s="184"/>
      <c r="N22" s="184"/>
      <c r="O22" s="179"/>
      <c r="P22" s="88"/>
      <c r="Q22" s="180"/>
      <c r="R22" s="180"/>
      <c r="S22" s="180"/>
      <c r="T22" s="180"/>
      <c r="U22" s="180"/>
    </row>
    <row r="23" spans="1:30" ht="15" customHeight="1" x14ac:dyDescent="0.35">
      <c r="A23" s="163"/>
      <c r="B23" s="31" t="s">
        <v>119</v>
      </c>
      <c r="C23" s="30">
        <v>11.9</v>
      </c>
      <c r="D23" s="30">
        <v>12.5</v>
      </c>
      <c r="E23" s="30">
        <v>11.8</v>
      </c>
      <c r="F23" s="98">
        <v>11.3</v>
      </c>
      <c r="G23" s="98">
        <v>10.4</v>
      </c>
      <c r="H23" s="24"/>
      <c r="I23" s="24"/>
      <c r="J23" s="58" t="s">
        <v>220</v>
      </c>
      <c r="K23" s="184"/>
      <c r="L23" s="184"/>
      <c r="M23" s="184"/>
      <c r="N23" s="184"/>
      <c r="O23" s="179"/>
      <c r="P23" s="88"/>
      <c r="Q23" s="180"/>
      <c r="R23" s="180"/>
      <c r="S23" s="180"/>
      <c r="T23" s="180"/>
      <c r="U23" s="180"/>
    </row>
    <row r="24" spans="1:30" ht="15" customHeight="1" x14ac:dyDescent="0.35">
      <c r="A24" s="163"/>
      <c r="B24" s="31" t="s">
        <v>120</v>
      </c>
      <c r="C24" s="30">
        <v>10.3</v>
      </c>
      <c r="D24" s="30">
        <v>10</v>
      </c>
      <c r="E24" s="30">
        <v>9.6</v>
      </c>
      <c r="F24" s="98">
        <v>10.199999999999999</v>
      </c>
      <c r="G24" s="98">
        <v>9.6</v>
      </c>
      <c r="H24" s="24"/>
      <c r="I24" s="24"/>
      <c r="J24" s="58" t="s">
        <v>221</v>
      </c>
      <c r="K24" s="184"/>
      <c r="L24" s="184"/>
      <c r="M24" s="184"/>
      <c r="N24" s="184"/>
      <c r="O24" s="179"/>
      <c r="P24" s="88"/>
    </row>
    <row r="25" spans="1:30" ht="15" customHeight="1" x14ac:dyDescent="0.35">
      <c r="A25" s="163"/>
      <c r="B25" s="31" t="s">
        <v>121</v>
      </c>
      <c r="C25" s="30">
        <v>5.6</v>
      </c>
      <c r="D25" s="30">
        <v>5.7</v>
      </c>
      <c r="E25" s="30">
        <v>6.9</v>
      </c>
      <c r="F25" s="98">
        <v>6.4</v>
      </c>
      <c r="G25" s="98">
        <v>8.6999999999999993</v>
      </c>
      <c r="H25" s="24"/>
      <c r="I25" s="24"/>
      <c r="J25" s="58" t="s">
        <v>225</v>
      </c>
      <c r="K25" s="58"/>
      <c r="L25" s="184"/>
      <c r="M25" s="184"/>
      <c r="N25" s="184"/>
      <c r="O25" s="179"/>
      <c r="P25" s="88"/>
    </row>
    <row r="26" spans="1:30" ht="15" customHeight="1" x14ac:dyDescent="0.35">
      <c r="A26" s="163"/>
      <c r="B26" s="32" t="s">
        <v>5</v>
      </c>
      <c r="C26" s="30">
        <v>6</v>
      </c>
      <c r="D26" s="30">
        <v>6.5</v>
      </c>
      <c r="E26" s="30">
        <v>6.3</v>
      </c>
      <c r="F26" s="98">
        <v>6</v>
      </c>
      <c r="G26" s="98">
        <v>4.4000000000000004</v>
      </c>
      <c r="H26" s="24"/>
      <c r="I26" s="24"/>
      <c r="J26" s="261" t="s">
        <v>6</v>
      </c>
      <c r="K26" s="261"/>
      <c r="L26" s="261"/>
      <c r="M26" s="261"/>
      <c r="N26" s="185"/>
      <c r="O26" s="179"/>
      <c r="P26" s="88"/>
    </row>
    <row r="27" spans="1:30" ht="15" customHeight="1" x14ac:dyDescent="0.35">
      <c r="A27" s="163"/>
      <c r="B27" s="32" t="s">
        <v>7</v>
      </c>
      <c r="C27" s="30">
        <v>45.5</v>
      </c>
      <c r="D27" s="30">
        <v>47.6</v>
      </c>
      <c r="E27" s="30">
        <v>49.2</v>
      </c>
      <c r="F27" s="98">
        <v>51</v>
      </c>
      <c r="G27" s="98">
        <v>56.7</v>
      </c>
      <c r="H27" s="24"/>
      <c r="I27" s="24"/>
      <c r="J27" s="147" t="s">
        <v>8</v>
      </c>
      <c r="K27" s="185"/>
      <c r="L27" s="185"/>
      <c r="M27" s="185"/>
      <c r="N27" s="185"/>
      <c r="O27" s="179"/>
      <c r="P27" s="88"/>
    </row>
    <row r="28" spans="1:30" ht="15" customHeight="1" x14ac:dyDescent="0.35">
      <c r="A28" s="163"/>
      <c r="B28" s="32" t="s">
        <v>9</v>
      </c>
      <c r="C28" s="30">
        <v>6.2</v>
      </c>
      <c r="D28" s="30">
        <v>6</v>
      </c>
      <c r="E28" s="30">
        <v>7.6</v>
      </c>
      <c r="F28" s="98">
        <v>7</v>
      </c>
      <c r="G28" s="98">
        <v>8.6</v>
      </c>
      <c r="H28" s="24"/>
      <c r="I28" s="24"/>
      <c r="J28" s="261" t="s">
        <v>10</v>
      </c>
      <c r="K28" s="261"/>
      <c r="L28" s="261"/>
      <c r="M28" s="185"/>
      <c r="N28" s="185"/>
      <c r="O28" s="179"/>
      <c r="P28" s="88"/>
    </row>
    <row r="29" spans="1:30" ht="15" customHeight="1" x14ac:dyDescent="0.35">
      <c r="A29" s="163"/>
      <c r="B29" s="32" t="s">
        <v>11</v>
      </c>
      <c r="C29" s="30">
        <v>15.7</v>
      </c>
      <c r="D29" s="30">
        <v>19.8</v>
      </c>
      <c r="E29" s="30">
        <v>19.600000000000001</v>
      </c>
      <c r="F29" s="98">
        <v>19.8</v>
      </c>
      <c r="G29" s="98">
        <v>19.5</v>
      </c>
      <c r="H29" s="24"/>
      <c r="I29" s="24"/>
      <c r="J29" s="261" t="s">
        <v>222</v>
      </c>
      <c r="K29" s="261"/>
      <c r="L29" s="261"/>
      <c r="M29" s="261"/>
      <c r="N29" s="186"/>
      <c r="O29" s="179"/>
      <c r="P29" s="88"/>
    </row>
    <row r="30" spans="1:30" ht="15" customHeight="1" x14ac:dyDescent="0.35">
      <c r="A30" s="163"/>
      <c r="B30" s="24" t="s">
        <v>12</v>
      </c>
      <c r="C30" s="30">
        <v>7.9</v>
      </c>
      <c r="D30" s="30">
        <v>7.2</v>
      </c>
      <c r="E30" s="30">
        <v>7.6</v>
      </c>
      <c r="F30" s="98">
        <v>7.3</v>
      </c>
      <c r="G30" s="98">
        <v>7.9</v>
      </c>
      <c r="H30" s="24"/>
      <c r="I30" s="24"/>
      <c r="J30" s="146" t="s">
        <v>13</v>
      </c>
      <c r="K30" s="187"/>
      <c r="L30" s="99"/>
      <c r="M30" s="99"/>
      <c r="N30" s="99"/>
      <c r="O30" s="7"/>
      <c r="P30" s="88"/>
    </row>
    <row r="31" spans="1:30" ht="15" customHeight="1" x14ac:dyDescent="0.35">
      <c r="A31" s="163"/>
      <c r="B31" s="24" t="s">
        <v>14</v>
      </c>
      <c r="C31" s="30">
        <v>15.7</v>
      </c>
      <c r="D31" s="30">
        <v>17.2</v>
      </c>
      <c r="E31" s="30">
        <v>16.2</v>
      </c>
      <c r="F31" s="98">
        <v>16.100000000000001</v>
      </c>
      <c r="G31" s="98">
        <v>15.2</v>
      </c>
      <c r="H31" s="24"/>
      <c r="I31" s="24"/>
      <c r="J31" s="146" t="s">
        <v>15</v>
      </c>
      <c r="K31" s="99"/>
      <c r="L31" s="99"/>
      <c r="M31" s="99"/>
      <c r="N31" s="99"/>
      <c r="O31" s="7"/>
      <c r="P31" s="88"/>
    </row>
    <row r="32" spans="1:30" ht="15" customHeight="1" x14ac:dyDescent="0.35">
      <c r="A32" s="163"/>
      <c r="B32" s="24" t="s">
        <v>16</v>
      </c>
      <c r="C32" s="30">
        <v>29.9</v>
      </c>
      <c r="D32" s="30">
        <v>33.6</v>
      </c>
      <c r="E32" s="30">
        <v>37.299999999999997</v>
      </c>
      <c r="F32" s="98">
        <v>36.700000000000003</v>
      </c>
      <c r="G32" s="98">
        <v>32.1</v>
      </c>
      <c r="H32" s="24"/>
      <c r="I32" s="24"/>
      <c r="J32" s="146" t="s">
        <v>17</v>
      </c>
      <c r="K32" s="146"/>
      <c r="L32" s="146"/>
      <c r="M32" s="146"/>
      <c r="N32" s="146"/>
      <c r="O32" s="175"/>
      <c r="P32" s="88"/>
    </row>
    <row r="33" spans="1:17" ht="15" customHeight="1" x14ac:dyDescent="0.35">
      <c r="A33" s="163"/>
      <c r="B33" s="24" t="s">
        <v>223</v>
      </c>
      <c r="C33" s="95">
        <v>9.4</v>
      </c>
      <c r="D33" s="95">
        <v>9</v>
      </c>
      <c r="E33" s="95">
        <v>11.9</v>
      </c>
      <c r="F33" s="95">
        <v>12.4</v>
      </c>
      <c r="G33" s="95">
        <v>20.100000000000001</v>
      </c>
      <c r="H33" s="24"/>
      <c r="I33" s="24"/>
      <c r="J33" s="260" t="s">
        <v>224</v>
      </c>
      <c r="K33" s="260"/>
      <c r="L33" s="260"/>
      <c r="M33" s="260"/>
      <c r="N33" s="260"/>
      <c r="P33" s="88"/>
    </row>
    <row r="34" spans="1:17" ht="6" customHeight="1" x14ac:dyDescent="0.35">
      <c r="A34" s="163"/>
      <c r="B34" s="24"/>
      <c r="C34" s="30"/>
      <c r="D34" s="30"/>
      <c r="E34" s="30"/>
      <c r="F34" s="30"/>
      <c r="G34" s="30"/>
      <c r="H34" s="24"/>
      <c r="I34" s="24"/>
      <c r="J34" s="33"/>
      <c r="P34" s="88"/>
    </row>
    <row r="35" spans="1:17" ht="12.75" customHeight="1" x14ac:dyDescent="0.35">
      <c r="A35" s="163"/>
      <c r="B35" s="265" t="s">
        <v>207</v>
      </c>
      <c r="C35" s="265"/>
      <c r="D35" s="265"/>
      <c r="E35" s="265"/>
      <c r="F35" s="265"/>
      <c r="G35" s="30"/>
      <c r="H35" s="24"/>
      <c r="I35" s="24"/>
      <c r="J35" s="104" t="s">
        <v>217</v>
      </c>
      <c r="K35" s="143"/>
      <c r="L35" s="143"/>
      <c r="M35" s="143"/>
      <c r="N35" s="143"/>
      <c r="P35" s="88"/>
    </row>
    <row r="36" spans="1:17" ht="60.75" customHeight="1" x14ac:dyDescent="0.35">
      <c r="A36" s="163"/>
      <c r="B36" s="266" t="s">
        <v>184</v>
      </c>
      <c r="C36" s="266"/>
      <c r="D36" s="266"/>
      <c r="E36" s="266"/>
      <c r="F36" s="266"/>
      <c r="H36" s="24"/>
      <c r="I36" s="24"/>
      <c r="J36" s="75" t="s">
        <v>186</v>
      </c>
      <c r="P36" s="88"/>
    </row>
    <row r="39" spans="1:17" ht="15" customHeight="1" x14ac:dyDescent="0.35">
      <c r="Q39" s="188"/>
    </row>
    <row r="41" spans="1:17" ht="15" customHeight="1" x14ac:dyDescent="0.35">
      <c r="I41" s="189"/>
    </row>
  </sheetData>
  <mergeCells count="21">
    <mergeCell ref="J3:M4"/>
    <mergeCell ref="J9:N9"/>
    <mergeCell ref="B35:F35"/>
    <mergeCell ref="B36:F36"/>
    <mergeCell ref="B3:B4"/>
    <mergeCell ref="B7:H8"/>
    <mergeCell ref="J7:O8"/>
    <mergeCell ref="J11:N11"/>
    <mergeCell ref="J12:N12"/>
    <mergeCell ref="J13:N13"/>
    <mergeCell ref="J14:N14"/>
    <mergeCell ref="J15:N15"/>
    <mergeCell ref="J16:N16"/>
    <mergeCell ref="J17:N17"/>
    <mergeCell ref="J18:N18"/>
    <mergeCell ref="J21:N21"/>
    <mergeCell ref="J33:N33"/>
    <mergeCell ref="J26:M26"/>
    <mergeCell ref="J28:L28"/>
    <mergeCell ref="J29:M29"/>
    <mergeCell ref="J20:O20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6" max="16383" man="1"/>
  </rowBreaks>
  <colBreaks count="1" manualBreakCount="1">
    <brk id="8" max="3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44"/>
  <sheetViews>
    <sheetView view="pageBreakPreview" topLeftCell="C19" zoomScale="80" zoomScaleNormal="80" zoomScaleSheetLayoutView="80" workbookViewId="0">
      <selection activeCell="G10" sqref="G10"/>
    </sheetView>
  </sheetViews>
  <sheetFormatPr defaultRowHeight="15" customHeight="1" x14ac:dyDescent="0.35"/>
  <cols>
    <col min="1" max="1" width="1.6328125" style="125" customWidth="1"/>
    <col min="2" max="2" width="46.453125" style="125" customWidth="1"/>
    <col min="3" max="7" width="10.08984375" style="125" customWidth="1"/>
    <col min="8" max="9" width="13.36328125" style="125" customWidth="1"/>
    <col min="10" max="14" width="10.08984375" style="125" customWidth="1"/>
    <col min="15" max="15" width="46.453125" style="125" customWidth="1"/>
    <col min="16" max="16" width="1.6328125" style="125" customWidth="1"/>
    <col min="17" max="16384" width="8.7265625" style="125"/>
  </cols>
  <sheetData>
    <row r="1" spans="1:16" ht="15" customHeight="1" x14ac:dyDescent="0.35">
      <c r="A1" s="158"/>
      <c r="B1" s="159"/>
      <c r="C1" s="160"/>
      <c r="D1" s="160"/>
      <c r="E1" s="160"/>
      <c r="F1" s="160"/>
      <c r="G1" s="160"/>
      <c r="H1" s="158"/>
      <c r="I1" s="160"/>
      <c r="J1" s="160"/>
      <c r="K1" s="160"/>
      <c r="L1" s="160"/>
      <c r="M1" s="161"/>
      <c r="N1" s="160"/>
      <c r="O1" s="158"/>
      <c r="P1" s="158"/>
    </row>
    <row r="2" spans="1:16" ht="15" customHeight="1" x14ac:dyDescent="0.35">
      <c r="A2" s="158"/>
      <c r="B2" s="159"/>
      <c r="C2" s="160"/>
      <c r="D2" s="160"/>
      <c r="E2" s="160"/>
      <c r="F2" s="160"/>
      <c r="G2" s="160"/>
      <c r="H2" s="158"/>
      <c r="I2" s="160"/>
      <c r="J2" s="160"/>
      <c r="K2" s="160"/>
      <c r="L2" s="160"/>
      <c r="M2" s="161"/>
      <c r="N2" s="160"/>
      <c r="O2" s="158"/>
      <c r="P2" s="158"/>
    </row>
    <row r="3" spans="1:16" ht="15" customHeight="1" x14ac:dyDescent="0.35">
      <c r="A3" s="158"/>
      <c r="B3" s="263" t="s">
        <v>277</v>
      </c>
      <c r="C3" s="160"/>
      <c r="D3" s="160"/>
      <c r="E3" s="160"/>
      <c r="F3" s="160"/>
      <c r="G3" s="160"/>
      <c r="H3" s="162"/>
      <c r="I3" s="162"/>
      <c r="J3" s="263" t="s">
        <v>278</v>
      </c>
      <c r="K3" s="263"/>
      <c r="L3" s="263"/>
      <c r="M3" s="162"/>
      <c r="N3" s="162"/>
      <c r="P3" s="158"/>
    </row>
    <row r="4" spans="1:16" ht="15" customHeight="1" x14ac:dyDescent="0.35">
      <c r="A4" s="158"/>
      <c r="B4" s="263"/>
      <c r="C4" s="160"/>
      <c r="D4" s="160"/>
      <c r="E4" s="160"/>
      <c r="F4" s="160"/>
      <c r="G4" s="160"/>
      <c r="H4" s="162"/>
      <c r="I4" s="162"/>
      <c r="J4" s="263"/>
      <c r="K4" s="263"/>
      <c r="L4" s="263"/>
      <c r="M4" s="162"/>
      <c r="N4" s="162"/>
      <c r="O4" s="248"/>
      <c r="P4" s="158"/>
    </row>
    <row r="5" spans="1:16" ht="15" customHeight="1" thickBot="1" x14ac:dyDescent="0.4">
      <c r="A5" s="158"/>
      <c r="B5" s="156"/>
      <c r="C5" s="156"/>
      <c r="D5" s="156"/>
      <c r="E5" s="156"/>
      <c r="F5" s="156"/>
      <c r="G5" s="160"/>
      <c r="H5" s="158"/>
      <c r="I5" s="156"/>
      <c r="J5" s="156"/>
      <c r="K5" s="156"/>
      <c r="L5" s="156"/>
      <c r="M5" s="157"/>
      <c r="N5" s="160"/>
      <c r="O5" s="158"/>
      <c r="P5" s="158"/>
    </row>
    <row r="6" spans="1:16" s="244" customFormat="1" ht="3.75" customHeight="1" thickBot="1" x14ac:dyDescent="0.4">
      <c r="A6" s="246"/>
      <c r="B6" s="246"/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/>
      <c r="P6" s="246"/>
    </row>
    <row r="7" spans="1:16" ht="15" customHeight="1" x14ac:dyDescent="0.35">
      <c r="A7" s="163"/>
      <c r="B7" s="281" t="s">
        <v>367</v>
      </c>
      <c r="C7" s="281"/>
      <c r="D7" s="281"/>
      <c r="E7" s="281"/>
      <c r="F7" s="281"/>
      <c r="G7" s="281"/>
      <c r="H7" s="196"/>
      <c r="J7" s="281" t="s">
        <v>368</v>
      </c>
      <c r="K7" s="281"/>
      <c r="L7" s="281"/>
      <c r="M7" s="281"/>
      <c r="N7" s="281"/>
      <c r="P7" s="197"/>
    </row>
    <row r="8" spans="1:16" ht="15" customHeight="1" x14ac:dyDescent="0.35">
      <c r="A8" s="163"/>
      <c r="B8" s="268"/>
      <c r="C8" s="268"/>
      <c r="D8" s="268"/>
      <c r="E8" s="268"/>
      <c r="F8" s="268"/>
      <c r="G8" s="268"/>
      <c r="H8" s="196"/>
      <c r="I8" s="196"/>
      <c r="J8" s="281"/>
      <c r="K8" s="281"/>
      <c r="L8" s="281"/>
      <c r="M8" s="281"/>
      <c r="N8" s="281"/>
      <c r="P8" s="196"/>
    </row>
    <row r="9" spans="1:16" ht="15" customHeight="1" x14ac:dyDescent="0.35">
      <c r="A9" s="163"/>
      <c r="B9" s="165"/>
    </row>
    <row r="10" spans="1:16" ht="15" customHeight="1" x14ac:dyDescent="0.35">
      <c r="A10" s="163"/>
      <c r="B10" s="165"/>
      <c r="C10" s="167">
        <v>2015</v>
      </c>
      <c r="D10" s="167">
        <v>2016</v>
      </c>
      <c r="E10" s="167">
        <v>2017</v>
      </c>
      <c r="F10" s="167">
        <v>2018</v>
      </c>
      <c r="G10" s="167">
        <v>2019</v>
      </c>
      <c r="H10" s="11"/>
      <c r="I10" s="10"/>
      <c r="J10" s="167">
        <v>2015</v>
      </c>
      <c r="K10" s="167">
        <v>2016</v>
      </c>
      <c r="L10" s="167">
        <v>2017</v>
      </c>
      <c r="M10" s="167">
        <v>2018</v>
      </c>
      <c r="N10" s="167">
        <v>2019</v>
      </c>
    </row>
    <row r="11" spans="1:16" ht="15" customHeight="1" x14ac:dyDescent="0.35">
      <c r="A11" s="163"/>
      <c r="B11" s="201"/>
      <c r="H11" s="8"/>
      <c r="I11" s="169"/>
      <c r="O11" s="169"/>
    </row>
    <row r="12" spans="1:16" ht="15" customHeight="1" x14ac:dyDescent="0.35">
      <c r="A12" s="163"/>
      <c r="B12" s="182" t="s">
        <v>169</v>
      </c>
      <c r="C12" s="80">
        <v>439</v>
      </c>
      <c r="D12" s="80">
        <v>604</v>
      </c>
      <c r="E12" s="80">
        <v>560</v>
      </c>
      <c r="F12" s="80">
        <v>560</v>
      </c>
      <c r="G12" s="80">
        <v>634</v>
      </c>
      <c r="H12" s="28"/>
      <c r="I12" s="28"/>
      <c r="J12" s="85">
        <v>2281</v>
      </c>
      <c r="K12" s="85">
        <v>2649</v>
      </c>
      <c r="L12" s="85">
        <v>2546</v>
      </c>
      <c r="M12" s="85">
        <v>2478</v>
      </c>
      <c r="N12" s="85">
        <v>2661</v>
      </c>
      <c r="O12" s="194" t="s">
        <v>214</v>
      </c>
      <c r="P12" s="88"/>
    </row>
    <row r="13" spans="1:16" ht="15" customHeight="1" x14ac:dyDescent="0.35">
      <c r="A13" s="163"/>
      <c r="B13" s="121" t="s">
        <v>1</v>
      </c>
      <c r="C13" s="80"/>
      <c r="D13" s="80"/>
      <c r="E13" s="80"/>
      <c r="F13" s="80"/>
      <c r="G13" s="80"/>
      <c r="H13" s="28"/>
      <c r="I13" s="28"/>
      <c r="J13" s="80"/>
      <c r="K13" s="80"/>
      <c r="L13" s="80"/>
      <c r="M13" s="80"/>
      <c r="N13" s="80"/>
      <c r="O13" s="27" t="s">
        <v>44</v>
      </c>
      <c r="P13" s="88"/>
    </row>
    <row r="14" spans="1:16" ht="15" customHeight="1" x14ac:dyDescent="0.35">
      <c r="A14" s="163"/>
      <c r="B14" s="26" t="s">
        <v>146</v>
      </c>
      <c r="C14" s="80">
        <v>4</v>
      </c>
      <c r="D14" s="80">
        <v>2</v>
      </c>
      <c r="E14" s="80">
        <v>5</v>
      </c>
      <c r="F14" s="80">
        <v>6</v>
      </c>
      <c r="G14" s="80">
        <v>9</v>
      </c>
      <c r="H14" s="28"/>
      <c r="I14" s="28"/>
      <c r="J14" s="80">
        <v>10</v>
      </c>
      <c r="K14" s="80">
        <v>5</v>
      </c>
      <c r="L14" s="80">
        <v>6</v>
      </c>
      <c r="M14" s="80">
        <v>12</v>
      </c>
      <c r="N14" s="80">
        <v>12</v>
      </c>
      <c r="O14" s="145" t="s">
        <v>109</v>
      </c>
      <c r="P14" s="88"/>
    </row>
    <row r="15" spans="1:16" ht="15" customHeight="1" x14ac:dyDescent="0.35">
      <c r="A15" s="163"/>
      <c r="B15" s="27" t="s">
        <v>147</v>
      </c>
      <c r="C15" s="80">
        <v>60</v>
      </c>
      <c r="D15" s="80">
        <v>68</v>
      </c>
      <c r="E15" s="80">
        <v>69</v>
      </c>
      <c r="F15" s="80">
        <v>70</v>
      </c>
      <c r="G15" s="80">
        <v>83</v>
      </c>
      <c r="H15" s="28"/>
      <c r="I15" s="28"/>
      <c r="J15" s="80">
        <v>235</v>
      </c>
      <c r="K15" s="80">
        <v>203</v>
      </c>
      <c r="L15" s="80">
        <v>206</v>
      </c>
      <c r="M15" s="80">
        <v>206</v>
      </c>
      <c r="N15" s="80">
        <v>208</v>
      </c>
      <c r="O15" s="145" t="s">
        <v>154</v>
      </c>
      <c r="P15" s="88"/>
    </row>
    <row r="16" spans="1:16" ht="15" customHeight="1" x14ac:dyDescent="0.35">
      <c r="A16" s="163"/>
      <c r="B16" s="26" t="s">
        <v>148</v>
      </c>
      <c r="C16" s="80">
        <v>81</v>
      </c>
      <c r="D16" s="80">
        <v>89</v>
      </c>
      <c r="E16" s="80">
        <v>89</v>
      </c>
      <c r="F16" s="80">
        <v>84</v>
      </c>
      <c r="G16" s="80">
        <v>102</v>
      </c>
      <c r="H16" s="28"/>
      <c r="I16" s="28"/>
      <c r="J16" s="80">
        <v>500</v>
      </c>
      <c r="K16" s="80">
        <v>496</v>
      </c>
      <c r="L16" s="80">
        <v>474</v>
      </c>
      <c r="M16" s="80">
        <v>391</v>
      </c>
      <c r="N16" s="80">
        <v>386</v>
      </c>
      <c r="O16" s="144" t="s">
        <v>155</v>
      </c>
      <c r="P16" s="88"/>
    </row>
    <row r="17" spans="1:16" ht="15" customHeight="1" x14ac:dyDescent="0.35">
      <c r="A17" s="163"/>
      <c r="B17" s="26" t="s">
        <v>205</v>
      </c>
      <c r="C17" s="80">
        <v>104</v>
      </c>
      <c r="D17" s="80">
        <v>108</v>
      </c>
      <c r="E17" s="80">
        <v>110</v>
      </c>
      <c r="F17" s="80">
        <v>93</v>
      </c>
      <c r="G17" s="80">
        <v>103</v>
      </c>
      <c r="H17" s="28"/>
      <c r="I17" s="28"/>
      <c r="J17" s="80">
        <v>558</v>
      </c>
      <c r="K17" s="80">
        <v>566</v>
      </c>
      <c r="L17" s="80">
        <v>564</v>
      </c>
      <c r="M17" s="80">
        <v>498</v>
      </c>
      <c r="N17" s="80">
        <v>534</v>
      </c>
      <c r="O17" s="144" t="s">
        <v>206</v>
      </c>
      <c r="P17" s="88"/>
    </row>
    <row r="18" spans="1:16" ht="15" customHeight="1" x14ac:dyDescent="0.35">
      <c r="A18" s="163"/>
      <c r="B18" s="26" t="s">
        <v>149</v>
      </c>
      <c r="C18" s="80">
        <v>71</v>
      </c>
      <c r="D18" s="80">
        <v>116</v>
      </c>
      <c r="E18" s="80">
        <v>87</v>
      </c>
      <c r="F18" s="80">
        <v>99</v>
      </c>
      <c r="G18" s="80">
        <v>104</v>
      </c>
      <c r="H18" s="28"/>
      <c r="I18" s="28"/>
      <c r="J18" s="80">
        <v>465</v>
      </c>
      <c r="K18" s="80">
        <v>596</v>
      </c>
      <c r="L18" s="80">
        <v>540</v>
      </c>
      <c r="M18" s="80">
        <v>551</v>
      </c>
      <c r="N18" s="80">
        <v>566</v>
      </c>
      <c r="O18" s="144" t="s">
        <v>156</v>
      </c>
      <c r="P18" s="88"/>
    </row>
    <row r="19" spans="1:16" ht="15" customHeight="1" x14ac:dyDescent="0.35">
      <c r="A19" s="163"/>
      <c r="B19" s="31" t="s">
        <v>150</v>
      </c>
      <c r="C19" s="80">
        <v>51</v>
      </c>
      <c r="D19" s="80">
        <v>116</v>
      </c>
      <c r="E19" s="80">
        <v>99</v>
      </c>
      <c r="F19" s="80">
        <v>91</v>
      </c>
      <c r="G19" s="80">
        <v>96</v>
      </c>
      <c r="H19" s="28"/>
      <c r="I19" s="28"/>
      <c r="J19" s="80">
        <v>313</v>
      </c>
      <c r="K19" s="80">
        <v>442</v>
      </c>
      <c r="L19" s="80">
        <v>417</v>
      </c>
      <c r="M19" s="80">
        <v>426</v>
      </c>
      <c r="N19" s="80">
        <v>475</v>
      </c>
      <c r="O19" s="58" t="s">
        <v>157</v>
      </c>
      <c r="P19" s="88"/>
    </row>
    <row r="20" spans="1:16" ht="15" customHeight="1" x14ac:dyDescent="0.35">
      <c r="A20" s="163"/>
      <c r="B20" s="26" t="s">
        <v>151</v>
      </c>
      <c r="C20" s="80">
        <v>26</v>
      </c>
      <c r="D20" s="80">
        <v>30</v>
      </c>
      <c r="E20" s="80">
        <v>35</v>
      </c>
      <c r="F20" s="80">
        <v>49</v>
      </c>
      <c r="G20" s="80">
        <v>67</v>
      </c>
      <c r="H20" s="28"/>
      <c r="I20" s="28"/>
      <c r="J20" s="80">
        <v>127</v>
      </c>
      <c r="K20" s="80">
        <v>212</v>
      </c>
      <c r="L20" s="80">
        <v>214</v>
      </c>
      <c r="M20" s="80">
        <v>264</v>
      </c>
      <c r="N20" s="80">
        <v>310</v>
      </c>
      <c r="O20" s="144" t="s">
        <v>158</v>
      </c>
      <c r="P20" s="88"/>
    </row>
    <row r="21" spans="1:16" ht="15" customHeight="1" x14ac:dyDescent="0.35">
      <c r="A21" s="163"/>
      <c r="B21" s="31" t="s">
        <v>152</v>
      </c>
      <c r="C21" s="80">
        <v>12</v>
      </c>
      <c r="D21" s="80">
        <v>28</v>
      </c>
      <c r="E21" s="80">
        <v>26</v>
      </c>
      <c r="F21" s="80">
        <v>32</v>
      </c>
      <c r="G21" s="80">
        <v>22</v>
      </c>
      <c r="H21" s="28"/>
      <c r="I21" s="28"/>
      <c r="J21" s="80">
        <v>34</v>
      </c>
      <c r="K21" s="80">
        <v>68</v>
      </c>
      <c r="L21" s="80">
        <v>72</v>
      </c>
      <c r="M21" s="80">
        <v>77</v>
      </c>
      <c r="N21" s="80">
        <v>95</v>
      </c>
      <c r="O21" s="58" t="s">
        <v>159</v>
      </c>
      <c r="P21" s="88"/>
    </row>
    <row r="22" spans="1:16" ht="15" customHeight="1" x14ac:dyDescent="0.35">
      <c r="A22" s="163"/>
      <c r="B22" s="31" t="s">
        <v>153</v>
      </c>
      <c r="C22" s="80">
        <v>12</v>
      </c>
      <c r="D22" s="80">
        <v>20</v>
      </c>
      <c r="E22" s="80">
        <v>18</v>
      </c>
      <c r="F22" s="80">
        <v>12</v>
      </c>
      <c r="G22" s="80">
        <v>21</v>
      </c>
      <c r="H22" s="28"/>
      <c r="I22" s="28"/>
      <c r="J22" s="80">
        <v>22</v>
      </c>
      <c r="K22" s="80">
        <v>31</v>
      </c>
      <c r="L22" s="80">
        <v>26</v>
      </c>
      <c r="M22" s="80">
        <v>22</v>
      </c>
      <c r="N22" s="80">
        <v>42</v>
      </c>
      <c r="O22" s="58" t="s">
        <v>160</v>
      </c>
      <c r="P22" s="88"/>
    </row>
    <row r="23" spans="1:16" ht="15" customHeight="1" x14ac:dyDescent="0.35">
      <c r="A23" s="163"/>
      <c r="B23" s="31" t="s">
        <v>210</v>
      </c>
      <c r="C23" s="80">
        <v>18</v>
      </c>
      <c r="D23" s="80">
        <v>27</v>
      </c>
      <c r="E23" s="80">
        <v>22</v>
      </c>
      <c r="F23" s="80">
        <v>24</v>
      </c>
      <c r="G23" s="80">
        <v>27</v>
      </c>
      <c r="H23" s="28"/>
      <c r="I23" s="28"/>
      <c r="J23" s="80">
        <v>17</v>
      </c>
      <c r="K23" s="80">
        <v>30</v>
      </c>
      <c r="L23" s="80">
        <v>27</v>
      </c>
      <c r="M23" s="80">
        <v>31</v>
      </c>
      <c r="N23" s="80">
        <v>33</v>
      </c>
      <c r="O23" s="58" t="s">
        <v>229</v>
      </c>
      <c r="P23" s="88"/>
    </row>
    <row r="24" spans="1:16" ht="15" customHeight="1" x14ac:dyDescent="0.35">
      <c r="A24" s="163"/>
      <c r="B24" s="33" t="s">
        <v>287</v>
      </c>
      <c r="C24" s="114">
        <v>15.8</v>
      </c>
      <c r="D24" s="114">
        <v>21.7</v>
      </c>
      <c r="E24" s="114">
        <v>20.100000000000001</v>
      </c>
      <c r="F24" s="114">
        <v>20.100000000000001</v>
      </c>
      <c r="G24" s="114">
        <v>22.7</v>
      </c>
      <c r="H24" s="122"/>
      <c r="I24" s="122"/>
      <c r="J24" s="114">
        <v>86.3</v>
      </c>
      <c r="K24" s="114">
        <v>100</v>
      </c>
      <c r="L24" s="114">
        <v>95.9</v>
      </c>
      <c r="M24" s="114">
        <v>93.2</v>
      </c>
      <c r="N24" s="114">
        <v>99.9</v>
      </c>
      <c r="O24" s="27" t="s">
        <v>288</v>
      </c>
      <c r="P24" s="88"/>
    </row>
    <row r="25" spans="1:16" ht="8.25" customHeight="1" x14ac:dyDescent="0.35">
      <c r="A25" s="163"/>
      <c r="B25" s="121"/>
      <c r="C25" s="80"/>
      <c r="D25" s="80"/>
      <c r="E25" s="80"/>
      <c r="F25" s="80"/>
      <c r="G25" s="80"/>
      <c r="H25" s="25"/>
      <c r="I25" s="25"/>
      <c r="J25" s="80"/>
      <c r="K25" s="80"/>
      <c r="L25" s="80"/>
      <c r="M25" s="80"/>
      <c r="N25" s="80"/>
      <c r="O25" s="27"/>
      <c r="P25" s="88"/>
    </row>
    <row r="26" spans="1:16" ht="15" customHeight="1" x14ac:dyDescent="0.35">
      <c r="A26" s="163"/>
      <c r="B26" s="202" t="s">
        <v>2</v>
      </c>
      <c r="C26" s="80"/>
      <c r="D26" s="80"/>
      <c r="E26" s="80"/>
      <c r="F26" s="80"/>
      <c r="G26" s="80"/>
      <c r="H26" s="43"/>
      <c r="I26" s="43"/>
      <c r="J26" s="80"/>
      <c r="K26" s="80"/>
      <c r="L26" s="80"/>
      <c r="M26" s="80"/>
      <c r="N26" s="85"/>
      <c r="O26" s="203" t="s">
        <v>215</v>
      </c>
      <c r="P26" s="88"/>
    </row>
    <row r="27" spans="1:16" ht="15" customHeight="1" x14ac:dyDescent="0.35">
      <c r="A27" s="163"/>
      <c r="B27" s="31" t="s">
        <v>200</v>
      </c>
      <c r="C27" s="80">
        <v>123</v>
      </c>
      <c r="D27" s="80">
        <v>200</v>
      </c>
      <c r="E27" s="80">
        <v>173</v>
      </c>
      <c r="F27" s="80">
        <v>185</v>
      </c>
      <c r="G27" s="80">
        <v>191</v>
      </c>
      <c r="H27" s="28"/>
      <c r="I27" s="28"/>
      <c r="J27" s="80">
        <v>479</v>
      </c>
      <c r="K27" s="80">
        <v>669</v>
      </c>
      <c r="L27" s="80">
        <v>587</v>
      </c>
      <c r="M27" s="80">
        <v>620</v>
      </c>
      <c r="N27" s="80">
        <v>583</v>
      </c>
      <c r="O27" s="41" t="s">
        <v>165</v>
      </c>
      <c r="P27" s="88"/>
    </row>
    <row r="28" spans="1:16" ht="15" customHeight="1" x14ac:dyDescent="0.35">
      <c r="A28" s="163"/>
      <c r="B28" s="58" t="s">
        <v>201</v>
      </c>
      <c r="C28" s="80">
        <v>99</v>
      </c>
      <c r="D28" s="80">
        <v>174</v>
      </c>
      <c r="E28" s="80">
        <v>152</v>
      </c>
      <c r="F28" s="80">
        <v>165</v>
      </c>
      <c r="G28" s="80">
        <v>160</v>
      </c>
      <c r="H28" s="28"/>
      <c r="I28" s="28"/>
      <c r="J28" s="80">
        <v>346</v>
      </c>
      <c r="K28" s="80">
        <v>512</v>
      </c>
      <c r="L28" s="80">
        <v>455</v>
      </c>
      <c r="M28" s="80">
        <v>531</v>
      </c>
      <c r="N28" s="80">
        <v>498</v>
      </c>
      <c r="O28" s="46" t="s">
        <v>3</v>
      </c>
      <c r="P28" s="88"/>
    </row>
    <row r="29" spans="1:16" ht="15" customHeight="1" x14ac:dyDescent="0.35">
      <c r="A29" s="163"/>
      <c r="B29" s="31" t="s">
        <v>202</v>
      </c>
      <c r="C29" s="80">
        <v>5</v>
      </c>
      <c r="D29" s="80">
        <v>7</v>
      </c>
      <c r="E29" s="80">
        <v>4</v>
      </c>
      <c r="F29" s="80">
        <v>5</v>
      </c>
      <c r="G29" s="80">
        <v>6</v>
      </c>
      <c r="H29" s="28"/>
      <c r="I29" s="28"/>
      <c r="J29" s="80">
        <v>14</v>
      </c>
      <c r="K29" s="80">
        <v>29</v>
      </c>
      <c r="L29" s="80">
        <v>27</v>
      </c>
      <c r="M29" s="80">
        <v>23</v>
      </c>
      <c r="N29" s="80">
        <v>38</v>
      </c>
      <c r="O29" s="41" t="s">
        <v>167</v>
      </c>
      <c r="P29" s="88"/>
    </row>
    <row r="30" spans="1:16" ht="15" customHeight="1" x14ac:dyDescent="0.35">
      <c r="A30" s="163"/>
      <c r="B30" s="27" t="s">
        <v>211</v>
      </c>
      <c r="C30" s="80">
        <v>191</v>
      </c>
      <c r="D30" s="80">
        <v>251</v>
      </c>
      <c r="E30" s="80">
        <v>232</v>
      </c>
      <c r="F30" s="80">
        <v>224</v>
      </c>
      <c r="G30" s="80">
        <v>267</v>
      </c>
      <c r="H30" s="28"/>
      <c r="I30" s="28"/>
      <c r="J30" s="80">
        <v>946</v>
      </c>
      <c r="K30" s="80">
        <v>988</v>
      </c>
      <c r="L30" s="80">
        <v>960</v>
      </c>
      <c r="M30" s="85">
        <v>1034</v>
      </c>
      <c r="N30" s="85">
        <v>1141</v>
      </c>
      <c r="O30" s="41" t="s">
        <v>212</v>
      </c>
      <c r="P30" s="88"/>
    </row>
    <row r="31" spans="1:16" ht="15" customHeight="1" x14ac:dyDescent="0.35">
      <c r="A31" s="163"/>
      <c r="B31" s="27" t="s">
        <v>203</v>
      </c>
      <c r="C31" s="80">
        <v>39</v>
      </c>
      <c r="D31" s="80">
        <v>63</v>
      </c>
      <c r="E31" s="80">
        <v>71</v>
      </c>
      <c r="F31" s="80">
        <v>64</v>
      </c>
      <c r="G31" s="80">
        <v>70</v>
      </c>
      <c r="H31" s="28"/>
      <c r="I31" s="28"/>
      <c r="J31" s="80">
        <v>31</v>
      </c>
      <c r="K31" s="80">
        <v>45</v>
      </c>
      <c r="L31" s="80">
        <v>51</v>
      </c>
      <c r="M31" s="80">
        <v>42</v>
      </c>
      <c r="N31" s="80">
        <v>53</v>
      </c>
      <c r="O31" s="145" t="s">
        <v>168</v>
      </c>
      <c r="P31" s="88"/>
    </row>
    <row r="32" spans="1:16" ht="15" customHeight="1" x14ac:dyDescent="0.35">
      <c r="A32" s="163"/>
      <c r="B32" s="27" t="s">
        <v>213</v>
      </c>
      <c r="C32" s="80">
        <v>6</v>
      </c>
      <c r="D32" s="80">
        <v>6</v>
      </c>
      <c r="E32" s="80">
        <v>3</v>
      </c>
      <c r="F32" s="80">
        <v>3</v>
      </c>
      <c r="G32" s="80">
        <v>3</v>
      </c>
      <c r="H32" s="28"/>
      <c r="I32" s="28"/>
      <c r="J32" s="80">
        <v>50</v>
      </c>
      <c r="K32" s="80">
        <v>38</v>
      </c>
      <c r="L32" s="80">
        <v>36</v>
      </c>
      <c r="M32" s="80">
        <v>19</v>
      </c>
      <c r="N32" s="80">
        <v>22</v>
      </c>
      <c r="O32" s="41" t="s">
        <v>230</v>
      </c>
      <c r="P32" s="88"/>
    </row>
    <row r="33" spans="1:16" ht="15" customHeight="1" x14ac:dyDescent="0.35">
      <c r="A33" s="163"/>
      <c r="B33" s="27" t="s">
        <v>204</v>
      </c>
      <c r="C33" s="80">
        <v>53</v>
      </c>
      <c r="D33" s="80">
        <v>62</v>
      </c>
      <c r="E33" s="80">
        <v>64</v>
      </c>
      <c r="F33" s="80">
        <v>65</v>
      </c>
      <c r="G33" s="80">
        <v>81</v>
      </c>
      <c r="H33" s="28"/>
      <c r="I33" s="28"/>
      <c r="J33" s="80">
        <v>563</v>
      </c>
      <c r="K33" s="80">
        <v>677</v>
      </c>
      <c r="L33" s="80">
        <v>679</v>
      </c>
      <c r="M33" s="80">
        <v>578</v>
      </c>
      <c r="N33" s="80">
        <v>618</v>
      </c>
      <c r="O33" s="145" t="s">
        <v>166</v>
      </c>
      <c r="P33" s="88"/>
    </row>
    <row r="34" spans="1:16" ht="15" customHeight="1" x14ac:dyDescent="0.35">
      <c r="A34" s="163"/>
      <c r="B34" s="27" t="s">
        <v>272</v>
      </c>
      <c r="C34" s="80">
        <v>21</v>
      </c>
      <c r="D34" s="80">
        <v>15</v>
      </c>
      <c r="E34" s="80">
        <v>12</v>
      </c>
      <c r="F34" s="80">
        <v>12</v>
      </c>
      <c r="G34" s="80">
        <v>16</v>
      </c>
      <c r="H34" s="28"/>
      <c r="I34" s="28"/>
      <c r="J34" s="80">
        <v>196</v>
      </c>
      <c r="K34" s="80">
        <v>202</v>
      </c>
      <c r="L34" s="80">
        <v>200</v>
      </c>
      <c r="M34" s="80">
        <v>160</v>
      </c>
      <c r="N34" s="80">
        <v>201</v>
      </c>
      <c r="O34" s="145" t="s">
        <v>273</v>
      </c>
      <c r="P34" s="88"/>
    </row>
    <row r="35" spans="1:16" ht="6" customHeight="1" x14ac:dyDescent="0.35">
      <c r="A35" s="163"/>
      <c r="C35" s="80"/>
      <c r="D35" s="80"/>
      <c r="E35" s="80"/>
      <c r="F35" s="80"/>
      <c r="G35" s="80"/>
      <c r="P35" s="88"/>
    </row>
    <row r="36" spans="1:16" ht="71.25" customHeight="1" x14ac:dyDescent="0.35">
      <c r="A36" s="163"/>
      <c r="B36" s="285" t="s">
        <v>289</v>
      </c>
      <c r="C36" s="285"/>
      <c r="D36" s="285"/>
      <c r="E36" s="285"/>
      <c r="F36" s="73"/>
      <c r="G36" s="73"/>
      <c r="H36" s="73"/>
      <c r="I36" s="73"/>
      <c r="J36" s="73"/>
      <c r="L36" s="285" t="s">
        <v>290</v>
      </c>
      <c r="M36" s="285"/>
      <c r="N36" s="285"/>
      <c r="O36" s="285"/>
      <c r="P36" s="88"/>
    </row>
    <row r="37" spans="1:16" ht="15" customHeight="1" x14ac:dyDescent="0.35">
      <c r="B37" s="55"/>
      <c r="C37" s="55"/>
      <c r="D37" s="55"/>
      <c r="E37" s="70"/>
      <c r="F37" s="70"/>
      <c r="G37" s="70"/>
      <c r="H37" s="55"/>
      <c r="I37" s="55"/>
      <c r="J37" s="55"/>
      <c r="K37" s="70"/>
      <c r="L37" s="55"/>
      <c r="M37" s="70"/>
      <c r="N37" s="70"/>
      <c r="O37" s="55"/>
    </row>
    <row r="38" spans="1:16" ht="15" customHeight="1" x14ac:dyDescent="0.35">
      <c r="E38" s="195"/>
      <c r="F38" s="195"/>
      <c r="G38" s="195"/>
      <c r="M38" s="195"/>
      <c r="N38" s="195"/>
    </row>
    <row r="42" spans="1:16" ht="15" customHeight="1" x14ac:dyDescent="0.35">
      <c r="L42" s="1"/>
      <c r="M42" s="2"/>
    </row>
    <row r="43" spans="1:16" ht="15" customHeight="1" x14ac:dyDescent="0.35">
      <c r="M43" s="3"/>
    </row>
    <row r="44" spans="1:16" ht="15" customHeight="1" x14ac:dyDescent="0.35">
      <c r="M44" s="3"/>
    </row>
  </sheetData>
  <mergeCells count="6">
    <mergeCell ref="B3:B4"/>
    <mergeCell ref="B7:G8"/>
    <mergeCell ref="L36:O36"/>
    <mergeCell ref="B36:E36"/>
    <mergeCell ref="J3:L4"/>
    <mergeCell ref="J7:N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6" max="16383" man="1"/>
  </rowBreaks>
  <colBreaks count="1" manualBreakCount="1">
    <brk id="8" max="33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44"/>
  <sheetViews>
    <sheetView view="pageBreakPreview" topLeftCell="A19" zoomScale="80" zoomScaleNormal="80" zoomScaleSheetLayoutView="80" workbookViewId="0">
      <selection activeCell="H14" sqref="H14"/>
    </sheetView>
  </sheetViews>
  <sheetFormatPr defaultRowHeight="15" customHeight="1" x14ac:dyDescent="0.35"/>
  <cols>
    <col min="1" max="1" width="1.6328125" style="125" customWidth="1"/>
    <col min="2" max="2" width="49.36328125" style="125" customWidth="1"/>
    <col min="3" max="7" width="10.08984375" style="125" customWidth="1"/>
    <col min="8" max="9" width="10" style="125" customWidth="1"/>
    <col min="10" max="14" width="10.08984375" style="125" customWidth="1"/>
    <col min="15" max="15" width="49.36328125" style="125" customWidth="1"/>
    <col min="16" max="16" width="1.6328125" style="125" customWidth="1"/>
    <col min="17" max="16384" width="8.7265625" style="125"/>
  </cols>
  <sheetData>
    <row r="1" spans="1:16" ht="15" customHeight="1" x14ac:dyDescent="0.35">
      <c r="A1" s="158"/>
      <c r="B1" s="159"/>
      <c r="C1" s="160"/>
      <c r="D1" s="160"/>
      <c r="E1" s="160"/>
      <c r="F1" s="160"/>
      <c r="G1" s="160"/>
      <c r="H1" s="158"/>
      <c r="I1" s="160"/>
      <c r="J1" s="160"/>
      <c r="K1" s="160"/>
      <c r="L1" s="160"/>
      <c r="M1" s="161"/>
      <c r="N1" s="160"/>
      <c r="O1" s="158"/>
      <c r="P1" s="158"/>
    </row>
    <row r="2" spans="1:16" ht="15" customHeight="1" x14ac:dyDescent="0.35">
      <c r="A2" s="158"/>
      <c r="B2" s="159"/>
      <c r="C2" s="160"/>
      <c r="D2" s="160"/>
      <c r="E2" s="160"/>
      <c r="F2" s="160"/>
      <c r="G2" s="160"/>
      <c r="H2" s="158"/>
      <c r="I2" s="160"/>
      <c r="J2" s="160"/>
      <c r="K2" s="160"/>
      <c r="L2" s="160"/>
      <c r="M2" s="161"/>
      <c r="N2" s="160"/>
      <c r="O2" s="158"/>
      <c r="P2" s="158"/>
    </row>
    <row r="3" spans="1:16" ht="15" customHeight="1" x14ac:dyDescent="0.35">
      <c r="A3" s="158"/>
      <c r="B3" s="263" t="s">
        <v>277</v>
      </c>
      <c r="C3" s="160"/>
      <c r="D3" s="160"/>
      <c r="E3" s="160"/>
      <c r="F3" s="160"/>
      <c r="G3" s="160"/>
      <c r="H3" s="162"/>
      <c r="I3" s="162"/>
      <c r="J3" s="263" t="s">
        <v>278</v>
      </c>
      <c r="K3" s="263"/>
      <c r="L3" s="263"/>
      <c r="M3" s="263"/>
      <c r="N3" s="162"/>
      <c r="P3" s="158"/>
    </row>
    <row r="4" spans="1:16" ht="15" customHeight="1" x14ac:dyDescent="0.35">
      <c r="A4" s="158"/>
      <c r="B4" s="263"/>
      <c r="C4" s="160"/>
      <c r="D4" s="160"/>
      <c r="E4" s="160"/>
      <c r="F4" s="160"/>
      <c r="G4" s="160"/>
      <c r="H4" s="162"/>
      <c r="I4" s="162"/>
      <c r="J4" s="263"/>
      <c r="K4" s="263"/>
      <c r="L4" s="263"/>
      <c r="M4" s="263"/>
      <c r="N4" s="162"/>
      <c r="P4" s="158"/>
    </row>
    <row r="5" spans="1:16" ht="15" customHeight="1" thickBot="1" x14ac:dyDescent="0.4">
      <c r="A5" s="158"/>
      <c r="B5" s="156"/>
      <c r="C5" s="156"/>
      <c r="D5" s="156"/>
      <c r="E5" s="156"/>
      <c r="F5" s="156"/>
      <c r="G5" s="160"/>
      <c r="H5" s="158"/>
      <c r="I5" s="156"/>
      <c r="J5" s="156"/>
      <c r="K5" s="156"/>
      <c r="L5" s="156"/>
      <c r="M5" s="157"/>
      <c r="N5" s="160"/>
      <c r="O5" s="158"/>
      <c r="P5" s="158"/>
    </row>
    <row r="6" spans="1:16" s="244" customFormat="1" ht="3.75" customHeight="1" thickBot="1" x14ac:dyDescent="0.4">
      <c r="A6" s="246"/>
      <c r="B6" s="246"/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/>
      <c r="P6" s="243"/>
    </row>
    <row r="7" spans="1:16" ht="15" customHeight="1" x14ac:dyDescent="0.35">
      <c r="A7" s="163"/>
      <c r="B7" s="281" t="s">
        <v>367</v>
      </c>
      <c r="C7" s="281"/>
      <c r="D7" s="281"/>
      <c r="E7" s="281"/>
      <c r="F7" s="281"/>
      <c r="G7" s="281"/>
      <c r="H7" s="196"/>
      <c r="J7" s="281" t="s">
        <v>368</v>
      </c>
      <c r="K7" s="281"/>
      <c r="L7" s="281"/>
      <c r="M7" s="281"/>
      <c r="N7" s="281"/>
      <c r="P7" s="197"/>
    </row>
    <row r="8" spans="1:16" ht="15" customHeight="1" x14ac:dyDescent="0.35">
      <c r="A8" s="163"/>
      <c r="B8" s="268"/>
      <c r="C8" s="268"/>
      <c r="D8" s="268"/>
      <c r="E8" s="268"/>
      <c r="F8" s="268"/>
      <c r="G8" s="268"/>
      <c r="H8" s="196"/>
      <c r="I8" s="196"/>
      <c r="J8" s="281"/>
      <c r="K8" s="281"/>
      <c r="L8" s="281"/>
      <c r="M8" s="281"/>
      <c r="N8" s="281"/>
      <c r="O8" s="197"/>
      <c r="P8" s="196"/>
    </row>
    <row r="9" spans="1:16" ht="15" customHeight="1" x14ac:dyDescent="0.35">
      <c r="A9" s="163"/>
      <c r="B9" s="165"/>
    </row>
    <row r="10" spans="1:16" ht="15" customHeight="1" x14ac:dyDescent="0.35">
      <c r="A10" s="163"/>
      <c r="B10" s="165"/>
      <c r="C10" s="190">
        <v>2014</v>
      </c>
      <c r="D10" s="190">
        <v>2015</v>
      </c>
      <c r="E10" s="190">
        <v>2016</v>
      </c>
      <c r="F10" s="190">
        <v>2017</v>
      </c>
      <c r="G10" s="190">
        <v>2018</v>
      </c>
      <c r="H10" s="11"/>
      <c r="I10" s="10"/>
      <c r="J10" s="190">
        <v>2014</v>
      </c>
      <c r="K10" s="190">
        <v>2015</v>
      </c>
      <c r="L10" s="190">
        <v>2016</v>
      </c>
      <c r="M10" s="190">
        <v>2017</v>
      </c>
      <c r="N10" s="190">
        <v>2018</v>
      </c>
    </row>
    <row r="11" spans="1:16" ht="15" customHeight="1" x14ac:dyDescent="0.35">
      <c r="A11" s="163"/>
      <c r="B11" s="182" t="s">
        <v>310</v>
      </c>
      <c r="C11" s="139"/>
      <c r="D11" s="139"/>
      <c r="E11" s="139"/>
      <c r="F11" s="139"/>
      <c r="G11" s="139"/>
      <c r="H11" s="40"/>
      <c r="I11" s="40"/>
      <c r="J11" s="139"/>
      <c r="K11" s="139"/>
      <c r="L11" s="139"/>
      <c r="M11" s="139"/>
      <c r="N11" s="139"/>
      <c r="O11" s="198" t="s">
        <v>311</v>
      </c>
    </row>
    <row r="12" spans="1:16" ht="15" customHeight="1" x14ac:dyDescent="0.35">
      <c r="A12" s="163"/>
      <c r="B12" s="182" t="s">
        <v>293</v>
      </c>
      <c r="C12" s="139"/>
      <c r="D12" s="139"/>
      <c r="E12" s="139"/>
      <c r="F12" s="139"/>
      <c r="G12" s="139"/>
      <c r="H12" s="40"/>
      <c r="I12" s="40"/>
      <c r="J12" s="139"/>
      <c r="K12" s="139"/>
      <c r="L12" s="139"/>
      <c r="M12" s="139"/>
      <c r="N12" s="139"/>
      <c r="O12" s="198" t="s">
        <v>314</v>
      </c>
      <c r="P12" s="88"/>
    </row>
    <row r="13" spans="1:16" ht="15" customHeight="1" x14ac:dyDescent="0.35">
      <c r="A13" s="163"/>
      <c r="B13" s="121" t="s">
        <v>294</v>
      </c>
      <c r="C13" s="139">
        <v>6881</v>
      </c>
      <c r="D13" s="139">
        <v>7611</v>
      </c>
      <c r="E13" s="139">
        <v>6867</v>
      </c>
      <c r="F13" s="139">
        <v>7208</v>
      </c>
      <c r="G13" s="139">
        <v>7142</v>
      </c>
      <c r="H13" s="40"/>
      <c r="I13" s="40"/>
      <c r="J13" s="139">
        <v>24495</v>
      </c>
      <c r="K13" s="139">
        <v>24605</v>
      </c>
      <c r="L13" s="139">
        <v>22862</v>
      </c>
      <c r="M13" s="139">
        <v>22565</v>
      </c>
      <c r="N13" s="139">
        <v>23338</v>
      </c>
      <c r="O13" s="33" t="s">
        <v>295</v>
      </c>
      <c r="P13" s="88"/>
    </row>
    <row r="14" spans="1:16" ht="15" customHeight="1" x14ac:dyDescent="0.35">
      <c r="A14" s="163"/>
      <c r="B14" s="26" t="s">
        <v>146</v>
      </c>
      <c r="C14" s="139">
        <v>8</v>
      </c>
      <c r="D14" s="139">
        <v>16</v>
      </c>
      <c r="E14" s="139">
        <v>14</v>
      </c>
      <c r="F14" s="139">
        <v>18</v>
      </c>
      <c r="G14" s="139">
        <v>12</v>
      </c>
      <c r="H14" s="40"/>
      <c r="I14" s="40"/>
      <c r="J14" s="139">
        <v>11</v>
      </c>
      <c r="K14" s="139">
        <v>39</v>
      </c>
      <c r="L14" s="139">
        <v>11</v>
      </c>
      <c r="M14" s="139">
        <v>17</v>
      </c>
      <c r="N14" s="139">
        <v>15</v>
      </c>
      <c r="O14" s="27" t="s">
        <v>109</v>
      </c>
      <c r="P14" s="88"/>
    </row>
    <row r="15" spans="1:16" ht="15" customHeight="1" x14ac:dyDescent="0.35">
      <c r="A15" s="163"/>
      <c r="B15" s="27" t="s">
        <v>147</v>
      </c>
      <c r="C15" s="139">
        <v>65</v>
      </c>
      <c r="D15" s="139">
        <v>96</v>
      </c>
      <c r="E15" s="139">
        <v>60</v>
      </c>
      <c r="F15" s="139">
        <v>56</v>
      </c>
      <c r="G15" s="139">
        <v>47</v>
      </c>
      <c r="H15" s="40"/>
      <c r="I15" s="40"/>
      <c r="J15" s="139">
        <v>197</v>
      </c>
      <c r="K15" s="139">
        <v>217</v>
      </c>
      <c r="L15" s="139">
        <v>164</v>
      </c>
      <c r="M15" s="139">
        <v>151</v>
      </c>
      <c r="N15" s="139">
        <v>156</v>
      </c>
      <c r="O15" s="27" t="s">
        <v>154</v>
      </c>
      <c r="P15" s="88"/>
    </row>
    <row r="16" spans="1:16" ht="15" customHeight="1" x14ac:dyDescent="0.35">
      <c r="A16" s="163"/>
      <c r="B16" s="26" t="s">
        <v>296</v>
      </c>
      <c r="C16" s="139">
        <v>505</v>
      </c>
      <c r="D16" s="139">
        <v>540</v>
      </c>
      <c r="E16" s="139">
        <v>449</v>
      </c>
      <c r="F16" s="139">
        <v>504</v>
      </c>
      <c r="G16" s="139">
        <v>448</v>
      </c>
      <c r="H16" s="40"/>
      <c r="I16" s="40"/>
      <c r="J16" s="139">
        <v>2164</v>
      </c>
      <c r="K16" s="139">
        <v>2126</v>
      </c>
      <c r="L16" s="139">
        <v>1836</v>
      </c>
      <c r="M16" s="139">
        <v>1859</v>
      </c>
      <c r="N16" s="139">
        <v>1874</v>
      </c>
      <c r="O16" s="26" t="s">
        <v>302</v>
      </c>
      <c r="P16" s="88"/>
    </row>
    <row r="17" spans="1:16" ht="15" customHeight="1" x14ac:dyDescent="0.35">
      <c r="A17" s="163"/>
      <c r="B17" s="26" t="s">
        <v>297</v>
      </c>
      <c r="C17" s="139">
        <v>1248</v>
      </c>
      <c r="D17" s="139">
        <v>1284</v>
      </c>
      <c r="E17" s="139">
        <v>1184</v>
      </c>
      <c r="F17" s="139">
        <v>1196</v>
      </c>
      <c r="G17" s="139">
        <v>1162</v>
      </c>
      <c r="H17" s="40"/>
      <c r="I17" s="40"/>
      <c r="J17" s="139">
        <v>4867</v>
      </c>
      <c r="K17" s="139">
        <v>4576</v>
      </c>
      <c r="L17" s="139">
        <v>4271</v>
      </c>
      <c r="M17" s="139">
        <v>4169</v>
      </c>
      <c r="N17" s="139">
        <v>4225</v>
      </c>
      <c r="O17" s="26" t="s">
        <v>303</v>
      </c>
      <c r="P17" s="88"/>
    </row>
    <row r="18" spans="1:16" ht="15" customHeight="1" x14ac:dyDescent="0.35">
      <c r="A18" s="163"/>
      <c r="B18" s="26" t="s">
        <v>298</v>
      </c>
      <c r="C18" s="139">
        <v>1844</v>
      </c>
      <c r="D18" s="139">
        <v>1988</v>
      </c>
      <c r="E18" s="139">
        <v>1759</v>
      </c>
      <c r="F18" s="139">
        <v>1890</v>
      </c>
      <c r="G18" s="139">
        <v>1892</v>
      </c>
      <c r="H18" s="40"/>
      <c r="I18" s="40"/>
      <c r="J18" s="139">
        <v>6401</v>
      </c>
      <c r="K18" s="139">
        <v>6688</v>
      </c>
      <c r="L18" s="139">
        <v>6060</v>
      </c>
      <c r="M18" s="139">
        <v>6005</v>
      </c>
      <c r="N18" s="139">
        <v>6251</v>
      </c>
      <c r="O18" s="26" t="s">
        <v>304</v>
      </c>
      <c r="P18" s="88"/>
    </row>
    <row r="19" spans="1:16" ht="15" customHeight="1" x14ac:dyDescent="0.35">
      <c r="A19" s="163"/>
      <c r="B19" s="31" t="s">
        <v>299</v>
      </c>
      <c r="C19" s="139">
        <v>1961</v>
      </c>
      <c r="D19" s="139">
        <v>2222</v>
      </c>
      <c r="E19" s="139">
        <v>2082</v>
      </c>
      <c r="F19" s="139">
        <v>2062</v>
      </c>
      <c r="G19" s="139">
        <v>1985</v>
      </c>
      <c r="H19" s="40"/>
      <c r="I19" s="40"/>
      <c r="J19" s="139">
        <v>6823</v>
      </c>
      <c r="K19" s="139">
        <v>6592</v>
      </c>
      <c r="L19" s="139">
        <v>6261</v>
      </c>
      <c r="M19" s="139">
        <v>6020</v>
      </c>
      <c r="N19" s="139">
        <v>6140</v>
      </c>
      <c r="O19" s="31" t="s">
        <v>305</v>
      </c>
      <c r="P19" s="88"/>
    </row>
    <row r="20" spans="1:16" ht="15" customHeight="1" x14ac:dyDescent="0.35">
      <c r="A20" s="163"/>
      <c r="B20" s="26" t="s">
        <v>300</v>
      </c>
      <c r="C20" s="139">
        <v>985</v>
      </c>
      <c r="D20" s="139">
        <v>1131</v>
      </c>
      <c r="E20" s="139">
        <v>998</v>
      </c>
      <c r="F20" s="139">
        <v>1146</v>
      </c>
      <c r="G20" s="139">
        <v>1219</v>
      </c>
      <c r="H20" s="40"/>
      <c r="I20" s="40"/>
      <c r="J20" s="139">
        <v>3127</v>
      </c>
      <c r="K20" s="139">
        <v>3448</v>
      </c>
      <c r="L20" s="139">
        <v>3345</v>
      </c>
      <c r="M20" s="139">
        <v>3424</v>
      </c>
      <c r="N20" s="139">
        <v>3680</v>
      </c>
      <c r="O20" s="26" t="s">
        <v>306</v>
      </c>
      <c r="P20" s="88"/>
    </row>
    <row r="21" spans="1:16" ht="15" customHeight="1" x14ac:dyDescent="0.35">
      <c r="A21" s="163"/>
      <c r="B21" s="31" t="s">
        <v>301</v>
      </c>
      <c r="C21" s="139">
        <v>265</v>
      </c>
      <c r="D21" s="139">
        <v>334</v>
      </c>
      <c r="E21" s="139">
        <v>321</v>
      </c>
      <c r="F21" s="139">
        <v>336</v>
      </c>
      <c r="G21" s="139">
        <v>377</v>
      </c>
      <c r="H21" s="40"/>
      <c r="I21" s="40"/>
      <c r="J21" s="139">
        <v>905</v>
      </c>
      <c r="K21" s="139">
        <v>919</v>
      </c>
      <c r="L21" s="139">
        <v>914</v>
      </c>
      <c r="M21" s="139">
        <v>920</v>
      </c>
      <c r="N21" s="139">
        <v>997</v>
      </c>
      <c r="O21" s="31" t="s">
        <v>307</v>
      </c>
      <c r="P21" s="88"/>
    </row>
    <row r="22" spans="1:16" ht="15" customHeight="1" x14ac:dyDescent="0.35">
      <c r="A22" s="163"/>
      <c r="B22" s="121" t="s">
        <v>336</v>
      </c>
      <c r="C22" s="139">
        <v>5329</v>
      </c>
      <c r="D22" s="139">
        <v>5569</v>
      </c>
      <c r="E22" s="139">
        <v>5326</v>
      </c>
      <c r="F22" s="139">
        <v>5573</v>
      </c>
      <c r="G22" s="139">
        <v>5563</v>
      </c>
      <c r="H22" s="81"/>
      <c r="I22" s="81"/>
      <c r="J22" s="139">
        <v>18753</v>
      </c>
      <c r="K22" s="139">
        <v>18672</v>
      </c>
      <c r="L22" s="139">
        <v>17542</v>
      </c>
      <c r="M22" s="139">
        <v>17581</v>
      </c>
      <c r="N22" s="139">
        <v>17968</v>
      </c>
      <c r="O22" s="33" t="s">
        <v>315</v>
      </c>
      <c r="P22" s="88"/>
    </row>
    <row r="23" spans="1:16" ht="15" customHeight="1" x14ac:dyDescent="0.35">
      <c r="A23" s="163"/>
      <c r="B23" s="149" t="s">
        <v>308</v>
      </c>
      <c r="C23" s="140">
        <v>247.6</v>
      </c>
      <c r="D23" s="140">
        <v>273.8</v>
      </c>
      <c r="E23" s="140">
        <v>246.7</v>
      </c>
      <c r="F23" s="140">
        <v>258.7</v>
      </c>
      <c r="G23" s="140">
        <v>256</v>
      </c>
      <c r="H23" s="57"/>
      <c r="I23" s="57"/>
      <c r="J23" s="140">
        <v>927</v>
      </c>
      <c r="K23" s="140">
        <v>929.9</v>
      </c>
      <c r="L23" s="140">
        <v>862.2</v>
      </c>
      <c r="M23" s="140">
        <v>849.4</v>
      </c>
      <c r="N23" s="140">
        <v>877</v>
      </c>
      <c r="O23" s="33" t="s">
        <v>309</v>
      </c>
      <c r="P23" s="88"/>
    </row>
    <row r="24" spans="1:16" ht="15" customHeight="1" x14ac:dyDescent="0.35">
      <c r="A24" s="163"/>
      <c r="B24" s="182" t="s">
        <v>332</v>
      </c>
      <c r="C24" s="139"/>
      <c r="D24" s="139"/>
      <c r="E24" s="139"/>
      <c r="F24" s="139"/>
      <c r="G24" s="139"/>
      <c r="H24" s="40"/>
      <c r="I24" s="40"/>
      <c r="J24" s="139"/>
      <c r="K24" s="139"/>
      <c r="L24" s="139"/>
      <c r="M24" s="139"/>
      <c r="N24" s="139"/>
      <c r="O24" s="199" t="s">
        <v>334</v>
      </c>
      <c r="P24" s="88"/>
    </row>
    <row r="25" spans="1:16" ht="15" customHeight="1" x14ac:dyDescent="0.35">
      <c r="A25" s="163"/>
      <c r="B25" s="200" t="s">
        <v>333</v>
      </c>
      <c r="C25" s="139"/>
      <c r="D25" s="139"/>
      <c r="E25" s="139"/>
      <c r="F25" s="139"/>
      <c r="G25" s="139"/>
      <c r="H25" s="40"/>
      <c r="I25" s="40"/>
      <c r="J25" s="139"/>
      <c r="K25" s="139"/>
      <c r="L25" s="139"/>
      <c r="M25" s="139"/>
      <c r="N25" s="139"/>
      <c r="O25" s="199" t="s">
        <v>335</v>
      </c>
      <c r="P25" s="88"/>
    </row>
    <row r="26" spans="1:16" ht="15" customHeight="1" x14ac:dyDescent="0.35">
      <c r="A26" s="163"/>
      <c r="B26" s="31" t="s">
        <v>316</v>
      </c>
      <c r="C26" s="139">
        <v>274</v>
      </c>
      <c r="D26" s="139">
        <v>238</v>
      </c>
      <c r="E26" s="139">
        <v>225</v>
      </c>
      <c r="F26" s="139">
        <v>262</v>
      </c>
      <c r="G26" s="139">
        <v>344</v>
      </c>
      <c r="H26" s="38"/>
      <c r="I26" s="38"/>
      <c r="J26" s="139">
        <v>600</v>
      </c>
      <c r="K26" s="139">
        <v>502</v>
      </c>
      <c r="L26" s="139">
        <v>497</v>
      </c>
      <c r="M26" s="139">
        <v>604</v>
      </c>
      <c r="N26" s="139">
        <v>666</v>
      </c>
      <c r="O26" s="109" t="s">
        <v>325</v>
      </c>
      <c r="P26" s="88"/>
    </row>
    <row r="27" spans="1:16" ht="15" customHeight="1" x14ac:dyDescent="0.35">
      <c r="A27" s="163"/>
      <c r="B27" s="31" t="s">
        <v>317</v>
      </c>
      <c r="C27" s="139">
        <v>68</v>
      </c>
      <c r="D27" s="139">
        <v>51</v>
      </c>
      <c r="E27" s="139">
        <v>58</v>
      </c>
      <c r="F27" s="139">
        <v>43</v>
      </c>
      <c r="G27" s="139">
        <v>65</v>
      </c>
      <c r="H27" s="40"/>
      <c r="I27" s="40"/>
      <c r="J27" s="139">
        <v>167</v>
      </c>
      <c r="K27" s="139">
        <v>135</v>
      </c>
      <c r="L27" s="139">
        <v>127</v>
      </c>
      <c r="M27" s="139">
        <v>140</v>
      </c>
      <c r="N27" s="139">
        <v>162</v>
      </c>
      <c r="O27" s="44" t="s">
        <v>338</v>
      </c>
      <c r="P27" s="88"/>
    </row>
    <row r="28" spans="1:16" ht="15" customHeight="1" x14ac:dyDescent="0.35">
      <c r="A28" s="163"/>
      <c r="B28" s="31" t="s">
        <v>318</v>
      </c>
      <c r="C28" s="139">
        <v>1423</v>
      </c>
      <c r="D28" s="139">
        <v>1430</v>
      </c>
      <c r="E28" s="139">
        <v>1490</v>
      </c>
      <c r="F28" s="139">
        <v>1562</v>
      </c>
      <c r="G28" s="139">
        <v>1527</v>
      </c>
      <c r="H28" s="40"/>
      <c r="I28" s="40"/>
      <c r="J28" s="139">
        <v>4695</v>
      </c>
      <c r="K28" s="139">
        <v>4452</v>
      </c>
      <c r="L28" s="139">
        <v>4632</v>
      </c>
      <c r="M28" s="139">
        <v>4534</v>
      </c>
      <c r="N28" s="139">
        <v>4535</v>
      </c>
      <c r="O28" s="44" t="s">
        <v>326</v>
      </c>
      <c r="P28" s="88"/>
    </row>
    <row r="29" spans="1:16" ht="15" customHeight="1" x14ac:dyDescent="0.35">
      <c r="A29" s="163"/>
      <c r="B29" s="31" t="s">
        <v>319</v>
      </c>
      <c r="C29" s="139">
        <v>504</v>
      </c>
      <c r="D29" s="139">
        <v>596</v>
      </c>
      <c r="E29" s="139">
        <v>617</v>
      </c>
      <c r="F29" s="139">
        <v>586</v>
      </c>
      <c r="G29" s="139">
        <v>617</v>
      </c>
      <c r="H29" s="40"/>
      <c r="I29" s="40"/>
      <c r="J29" s="139">
        <v>1979</v>
      </c>
      <c r="K29" s="139">
        <v>1967</v>
      </c>
      <c r="L29" s="139">
        <v>2063</v>
      </c>
      <c r="M29" s="139">
        <v>2136</v>
      </c>
      <c r="N29" s="139">
        <v>2108</v>
      </c>
      <c r="O29" s="44" t="s">
        <v>327</v>
      </c>
      <c r="P29" s="88"/>
    </row>
    <row r="30" spans="1:16" ht="15" customHeight="1" x14ac:dyDescent="0.35">
      <c r="A30" s="163"/>
      <c r="B30" s="27" t="s">
        <v>320</v>
      </c>
      <c r="C30" s="139">
        <v>87</v>
      </c>
      <c r="D30" s="139">
        <v>94</v>
      </c>
      <c r="E30" s="139">
        <v>81</v>
      </c>
      <c r="F30" s="139">
        <v>95</v>
      </c>
      <c r="G30" s="139">
        <v>100</v>
      </c>
      <c r="H30" s="40"/>
      <c r="I30" s="40"/>
      <c r="J30" s="139">
        <v>473</v>
      </c>
      <c r="K30" s="139">
        <v>546</v>
      </c>
      <c r="L30" s="139">
        <v>559</v>
      </c>
      <c r="M30" s="139">
        <v>559</v>
      </c>
      <c r="N30" s="139">
        <v>574</v>
      </c>
      <c r="O30" s="44" t="s">
        <v>328</v>
      </c>
      <c r="P30" s="88"/>
    </row>
    <row r="31" spans="1:16" ht="15" customHeight="1" x14ac:dyDescent="0.35">
      <c r="A31" s="163"/>
      <c r="B31" s="27" t="s">
        <v>321</v>
      </c>
      <c r="C31" s="139">
        <v>50</v>
      </c>
      <c r="D31" s="139">
        <v>41</v>
      </c>
      <c r="E31" s="139">
        <v>66</v>
      </c>
      <c r="F31" s="139">
        <v>46</v>
      </c>
      <c r="G31" s="139">
        <v>44</v>
      </c>
      <c r="H31" s="40"/>
      <c r="I31" s="40"/>
      <c r="J31" s="139">
        <v>270</v>
      </c>
      <c r="K31" s="139">
        <v>250</v>
      </c>
      <c r="L31" s="139">
        <v>257</v>
      </c>
      <c r="M31" s="139">
        <v>241</v>
      </c>
      <c r="N31" s="139">
        <v>231</v>
      </c>
      <c r="O31" s="27" t="s">
        <v>329</v>
      </c>
      <c r="P31" s="88"/>
    </row>
    <row r="32" spans="1:16" ht="15" customHeight="1" x14ac:dyDescent="0.35">
      <c r="A32" s="163"/>
      <c r="B32" s="27" t="s">
        <v>324</v>
      </c>
      <c r="C32" s="139">
        <v>12</v>
      </c>
      <c r="D32" s="139">
        <v>8</v>
      </c>
      <c r="E32" s="139">
        <v>8</v>
      </c>
      <c r="F32" s="139">
        <v>11</v>
      </c>
      <c r="G32" s="139">
        <v>6</v>
      </c>
      <c r="H32" s="40"/>
      <c r="I32" s="40"/>
      <c r="J32" s="139">
        <v>41</v>
      </c>
      <c r="K32" s="139">
        <v>15</v>
      </c>
      <c r="L32" s="139">
        <v>23</v>
      </c>
      <c r="M32" s="139">
        <v>15</v>
      </c>
      <c r="N32" s="139">
        <v>25</v>
      </c>
      <c r="O32" s="44" t="s">
        <v>330</v>
      </c>
      <c r="P32" s="88"/>
    </row>
    <row r="33" spans="1:16" ht="15" customHeight="1" x14ac:dyDescent="0.35">
      <c r="A33" s="163"/>
      <c r="B33" s="27" t="s">
        <v>322</v>
      </c>
      <c r="C33" s="139">
        <v>26</v>
      </c>
      <c r="D33" s="139">
        <v>19</v>
      </c>
      <c r="E33" s="139">
        <v>13</v>
      </c>
      <c r="F33" s="139">
        <v>18</v>
      </c>
      <c r="G33" s="139">
        <v>20</v>
      </c>
      <c r="H33" s="40"/>
      <c r="I33" s="40"/>
      <c r="J33" s="139">
        <v>117</v>
      </c>
      <c r="K33" s="139">
        <v>98</v>
      </c>
      <c r="L33" s="139">
        <v>124</v>
      </c>
      <c r="M33" s="139">
        <v>122</v>
      </c>
      <c r="N33" s="139">
        <v>87</v>
      </c>
      <c r="O33" s="27" t="s">
        <v>331</v>
      </c>
      <c r="P33" s="88"/>
    </row>
    <row r="34" spans="1:16" ht="15" customHeight="1" x14ac:dyDescent="0.35">
      <c r="A34" s="163"/>
      <c r="B34" s="27" t="s">
        <v>323</v>
      </c>
      <c r="C34" s="139">
        <v>88</v>
      </c>
      <c r="D34" s="139">
        <v>93</v>
      </c>
      <c r="E34" s="139">
        <v>117</v>
      </c>
      <c r="F34" s="139">
        <v>133</v>
      </c>
      <c r="G34" s="139">
        <v>167</v>
      </c>
      <c r="H34" s="40"/>
      <c r="I34" s="40"/>
      <c r="J34" s="139">
        <v>296</v>
      </c>
      <c r="K34" s="139">
        <v>328</v>
      </c>
      <c r="L34" s="139">
        <v>336</v>
      </c>
      <c r="M34" s="139">
        <v>375</v>
      </c>
      <c r="N34" s="139">
        <v>417</v>
      </c>
      <c r="O34" s="27" t="s">
        <v>337</v>
      </c>
      <c r="P34" s="88"/>
    </row>
    <row r="35" spans="1:16" ht="6" customHeight="1" x14ac:dyDescent="0.35">
      <c r="A35" s="163"/>
      <c r="C35" s="80"/>
      <c r="D35" s="80"/>
      <c r="E35" s="80"/>
      <c r="F35" s="80"/>
      <c r="G35" s="80"/>
      <c r="P35" s="88"/>
    </row>
    <row r="36" spans="1:16" ht="71.25" customHeight="1" x14ac:dyDescent="0.35">
      <c r="A36" s="163"/>
      <c r="B36" s="285" t="s">
        <v>312</v>
      </c>
      <c r="C36" s="285"/>
      <c r="D36" s="285"/>
      <c r="E36" s="285"/>
      <c r="F36" s="73"/>
      <c r="G36" s="73"/>
      <c r="H36" s="73"/>
      <c r="I36" s="73"/>
      <c r="J36" s="73"/>
      <c r="M36" s="138"/>
      <c r="N36" s="138"/>
      <c r="O36" s="138" t="s">
        <v>313</v>
      </c>
      <c r="P36" s="88"/>
    </row>
    <row r="37" spans="1:16" ht="15" customHeight="1" x14ac:dyDescent="0.35">
      <c r="B37" s="55"/>
      <c r="C37" s="55"/>
      <c r="D37" s="55"/>
      <c r="E37" s="70"/>
      <c r="F37" s="70"/>
      <c r="G37" s="70"/>
      <c r="H37" s="55"/>
      <c r="I37" s="55"/>
      <c r="J37" s="55"/>
      <c r="K37" s="70"/>
      <c r="L37" s="55"/>
      <c r="M37" s="70"/>
      <c r="N37" s="70"/>
      <c r="O37" s="55"/>
    </row>
    <row r="38" spans="1:16" ht="15" customHeight="1" x14ac:dyDescent="0.35">
      <c r="E38" s="195"/>
      <c r="F38" s="195"/>
      <c r="G38" s="195"/>
      <c r="M38" s="195"/>
      <c r="N38" s="195"/>
    </row>
    <row r="42" spans="1:16" ht="15" customHeight="1" x14ac:dyDescent="0.35">
      <c r="L42" s="1"/>
      <c r="M42" s="2"/>
    </row>
    <row r="43" spans="1:16" ht="15" customHeight="1" x14ac:dyDescent="0.35">
      <c r="M43" s="3"/>
    </row>
    <row r="44" spans="1:16" ht="15" customHeight="1" x14ac:dyDescent="0.35">
      <c r="M44" s="3"/>
    </row>
  </sheetData>
  <mergeCells count="5">
    <mergeCell ref="B3:B4"/>
    <mergeCell ref="B7:G8"/>
    <mergeCell ref="B36:E36"/>
    <mergeCell ref="J3:M4"/>
    <mergeCell ref="J7:N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6" max="16383" man="1"/>
  </rowBreaks>
  <colBreaks count="1" manualBreakCount="1">
    <brk id="8" max="33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43"/>
  <sheetViews>
    <sheetView view="pageBreakPreview" topLeftCell="A19" zoomScale="80" zoomScaleNormal="80" zoomScaleSheetLayoutView="80" workbookViewId="0">
      <selection activeCell="J50" sqref="J50"/>
    </sheetView>
  </sheetViews>
  <sheetFormatPr defaultRowHeight="15" customHeight="1" x14ac:dyDescent="0.35"/>
  <cols>
    <col min="1" max="1" width="1.6328125" style="125" customWidth="1"/>
    <col min="2" max="2" width="50.6328125" style="125" customWidth="1"/>
    <col min="3" max="7" width="9.36328125" style="125" customWidth="1"/>
    <col min="8" max="9" width="13.08984375" style="125" customWidth="1"/>
    <col min="10" max="14" width="9.36328125" style="125" customWidth="1"/>
    <col min="15" max="15" width="50.6328125" style="125" customWidth="1"/>
    <col min="16" max="16" width="1.6328125" style="125" customWidth="1"/>
    <col min="17" max="16384" width="8.7265625" style="125"/>
  </cols>
  <sheetData>
    <row r="1" spans="1:16" ht="15" customHeight="1" x14ac:dyDescent="0.35">
      <c r="A1" s="158"/>
      <c r="B1" s="159"/>
      <c r="C1" s="160"/>
      <c r="D1" s="160"/>
      <c r="E1" s="160"/>
      <c r="F1" s="160"/>
      <c r="G1" s="160"/>
      <c r="H1" s="158"/>
      <c r="I1" s="160"/>
      <c r="J1" s="160"/>
      <c r="K1" s="160"/>
      <c r="L1" s="161"/>
      <c r="M1" s="161"/>
      <c r="N1" s="160"/>
      <c r="O1" s="158"/>
      <c r="P1" s="158"/>
    </row>
    <row r="2" spans="1:16" ht="15" customHeight="1" x14ac:dyDescent="0.35">
      <c r="A2" s="158"/>
      <c r="B2" s="159"/>
      <c r="C2" s="160"/>
      <c r="D2" s="160"/>
      <c r="E2" s="160"/>
      <c r="F2" s="160"/>
      <c r="G2" s="160"/>
      <c r="H2" s="158"/>
      <c r="I2" s="160"/>
      <c r="J2" s="160"/>
      <c r="K2" s="160"/>
      <c r="L2" s="161"/>
      <c r="M2" s="161"/>
      <c r="N2" s="160"/>
      <c r="O2" s="158"/>
      <c r="P2" s="158"/>
    </row>
    <row r="3" spans="1:16" ht="15" customHeight="1" x14ac:dyDescent="0.35">
      <c r="A3" s="158"/>
      <c r="B3" s="263" t="s">
        <v>277</v>
      </c>
      <c r="C3" s="160"/>
      <c r="D3" s="160"/>
      <c r="E3" s="160"/>
      <c r="F3" s="160"/>
      <c r="G3" s="160"/>
      <c r="H3" s="162"/>
      <c r="I3" s="162"/>
      <c r="J3" s="263" t="s">
        <v>278</v>
      </c>
      <c r="K3" s="263"/>
      <c r="L3" s="263"/>
      <c r="M3" s="263"/>
      <c r="N3" s="162"/>
      <c r="P3" s="158"/>
    </row>
    <row r="4" spans="1:16" ht="15" customHeight="1" x14ac:dyDescent="0.35">
      <c r="A4" s="158"/>
      <c r="B4" s="263"/>
      <c r="C4" s="160"/>
      <c r="D4" s="160"/>
      <c r="E4" s="160"/>
      <c r="F4" s="160"/>
      <c r="G4" s="160"/>
      <c r="H4" s="162"/>
      <c r="I4" s="162"/>
      <c r="J4" s="263"/>
      <c r="K4" s="263"/>
      <c r="L4" s="263"/>
      <c r="M4" s="263"/>
      <c r="N4" s="162"/>
      <c r="O4" s="248"/>
      <c r="P4" s="158"/>
    </row>
    <row r="5" spans="1:16" ht="15" customHeight="1" thickBot="1" x14ac:dyDescent="0.4">
      <c r="A5" s="158"/>
      <c r="B5" s="156"/>
      <c r="C5" s="156"/>
      <c r="D5" s="156"/>
      <c r="E5" s="156"/>
      <c r="F5" s="160"/>
      <c r="G5" s="160"/>
      <c r="H5" s="158"/>
      <c r="I5" s="156"/>
      <c r="J5" s="156"/>
      <c r="K5" s="156"/>
      <c r="L5" s="157"/>
      <c r="M5" s="157"/>
      <c r="N5" s="160"/>
      <c r="O5" s="158"/>
      <c r="P5" s="158"/>
    </row>
    <row r="6" spans="1:16" s="244" customFormat="1" ht="3.75" customHeight="1" thickBot="1" x14ac:dyDescent="0.4">
      <c r="A6" s="246"/>
      <c r="B6" s="246"/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/>
      <c r="P6" s="246"/>
    </row>
    <row r="7" spans="1:16" ht="15" customHeight="1" x14ac:dyDescent="0.35">
      <c r="A7" s="163"/>
      <c r="B7" s="268" t="s">
        <v>367</v>
      </c>
      <c r="C7" s="268"/>
      <c r="D7" s="268"/>
      <c r="E7" s="268"/>
      <c r="F7" s="268"/>
      <c r="G7" s="268"/>
      <c r="H7" s="268"/>
      <c r="J7" s="274" t="s">
        <v>368</v>
      </c>
      <c r="K7" s="274"/>
      <c r="L7" s="274"/>
      <c r="M7" s="274"/>
      <c r="N7" s="274"/>
      <c r="O7" s="196"/>
    </row>
    <row r="8" spans="1:16" ht="15" customHeight="1" x14ac:dyDescent="0.35">
      <c r="A8" s="163"/>
      <c r="B8" s="268"/>
      <c r="C8" s="268"/>
      <c r="D8" s="268"/>
      <c r="E8" s="268"/>
      <c r="F8" s="268"/>
      <c r="G8" s="268"/>
      <c r="H8" s="268"/>
      <c r="I8" s="196"/>
      <c r="J8" s="268"/>
      <c r="K8" s="268"/>
      <c r="L8" s="268"/>
      <c r="M8" s="268"/>
      <c r="N8" s="268"/>
      <c r="O8" s="196"/>
    </row>
    <row r="9" spans="1:16" ht="15" customHeight="1" x14ac:dyDescent="0.35">
      <c r="A9" s="163"/>
      <c r="B9" s="165"/>
      <c r="E9" s="111"/>
      <c r="F9" s="287" t="s">
        <v>100</v>
      </c>
      <c r="G9" s="287"/>
      <c r="O9" s="151" t="s">
        <v>101</v>
      </c>
    </row>
    <row r="10" spans="1:16" ht="15" customHeight="1" x14ac:dyDescent="0.35">
      <c r="A10" s="163"/>
      <c r="B10" s="165"/>
      <c r="C10" s="190">
        <v>2015</v>
      </c>
      <c r="D10" s="190">
        <v>2016</v>
      </c>
      <c r="E10" s="190">
        <v>2017</v>
      </c>
      <c r="F10" s="190">
        <v>2018</v>
      </c>
      <c r="G10" s="190">
        <v>2019</v>
      </c>
      <c r="H10" s="11"/>
      <c r="I10" s="10"/>
      <c r="J10" s="190">
        <v>2015</v>
      </c>
      <c r="K10" s="190">
        <v>2016</v>
      </c>
      <c r="L10" s="190">
        <v>2017</v>
      </c>
      <c r="M10" s="190">
        <v>2018</v>
      </c>
      <c r="N10" s="190">
        <v>2019</v>
      </c>
      <c r="O10" s="10"/>
    </row>
    <row r="11" spans="1:16" ht="15" customHeight="1" x14ac:dyDescent="0.35">
      <c r="A11" s="191"/>
      <c r="B11" s="192" t="s">
        <v>369</v>
      </c>
      <c r="C11" s="123">
        <v>95</v>
      </c>
      <c r="D11" s="123">
        <v>88</v>
      </c>
      <c r="E11" s="123">
        <v>96</v>
      </c>
      <c r="F11" s="123">
        <v>108</v>
      </c>
      <c r="G11" s="123">
        <v>82</v>
      </c>
      <c r="H11" s="28"/>
      <c r="I11" s="28"/>
      <c r="J11" s="123">
        <v>497</v>
      </c>
      <c r="K11" s="123">
        <v>457</v>
      </c>
      <c r="L11" s="123">
        <v>410</v>
      </c>
      <c r="M11" s="123">
        <v>425</v>
      </c>
      <c r="N11" s="123">
        <v>416</v>
      </c>
      <c r="O11" s="24"/>
    </row>
    <row r="12" spans="1:16" ht="15" customHeight="1" x14ac:dyDescent="0.35">
      <c r="A12" s="191"/>
      <c r="B12" s="87" t="s">
        <v>216</v>
      </c>
      <c r="C12" s="123"/>
      <c r="D12" s="123"/>
      <c r="E12" s="123"/>
      <c r="F12" s="123"/>
      <c r="G12" s="123"/>
      <c r="H12" s="28"/>
      <c r="I12" s="28"/>
      <c r="J12" s="123"/>
      <c r="K12" s="123"/>
      <c r="L12" s="123"/>
      <c r="M12" s="123"/>
      <c r="N12" s="123"/>
      <c r="O12" s="193"/>
      <c r="P12" s="88"/>
    </row>
    <row r="13" spans="1:16" ht="15" customHeight="1" x14ac:dyDescent="0.35">
      <c r="A13" s="191"/>
      <c r="B13" s="26" t="s">
        <v>172</v>
      </c>
      <c r="C13" s="123">
        <v>3</v>
      </c>
      <c r="D13" s="123" t="s">
        <v>0</v>
      </c>
      <c r="E13" s="123">
        <v>3</v>
      </c>
      <c r="F13" s="123">
        <v>2</v>
      </c>
      <c r="G13" s="123" t="s">
        <v>0</v>
      </c>
      <c r="H13" s="28"/>
      <c r="I13" s="28"/>
      <c r="J13" s="123">
        <v>1</v>
      </c>
      <c r="K13" s="123">
        <v>1</v>
      </c>
      <c r="L13" s="123" t="s">
        <v>0</v>
      </c>
      <c r="M13" s="123">
        <v>2</v>
      </c>
      <c r="N13" s="123">
        <v>2</v>
      </c>
      <c r="O13" s="27"/>
      <c r="P13" s="88"/>
    </row>
    <row r="14" spans="1:16" ht="15" customHeight="1" x14ac:dyDescent="0.35">
      <c r="A14" s="191"/>
      <c r="B14" s="27" t="s">
        <v>173</v>
      </c>
      <c r="C14" s="123">
        <v>1</v>
      </c>
      <c r="D14" s="123">
        <v>2</v>
      </c>
      <c r="E14" s="123">
        <v>1</v>
      </c>
      <c r="F14" s="123">
        <v>4</v>
      </c>
      <c r="G14" s="123">
        <v>3</v>
      </c>
      <c r="H14" s="28"/>
      <c r="I14" s="28"/>
      <c r="J14" s="123">
        <v>10</v>
      </c>
      <c r="K14" s="123">
        <v>13</v>
      </c>
      <c r="L14" s="123">
        <v>13</v>
      </c>
      <c r="M14" s="123">
        <v>11</v>
      </c>
      <c r="N14" s="123">
        <v>11</v>
      </c>
      <c r="O14" s="145"/>
      <c r="P14" s="88"/>
    </row>
    <row r="15" spans="1:16" ht="15" customHeight="1" x14ac:dyDescent="0.35">
      <c r="A15" s="191"/>
      <c r="B15" s="26" t="s">
        <v>174</v>
      </c>
      <c r="C15" s="123">
        <v>11</v>
      </c>
      <c r="D15" s="123">
        <v>6</v>
      </c>
      <c r="E15" s="123">
        <v>9</v>
      </c>
      <c r="F15" s="123">
        <v>10</v>
      </c>
      <c r="G15" s="123">
        <v>7</v>
      </c>
      <c r="H15" s="28"/>
      <c r="I15" s="28"/>
      <c r="J15" s="123">
        <v>62</v>
      </c>
      <c r="K15" s="123">
        <v>43</v>
      </c>
      <c r="L15" s="123">
        <v>54</v>
      </c>
      <c r="M15" s="123">
        <v>46</v>
      </c>
      <c r="N15" s="123">
        <v>52</v>
      </c>
      <c r="O15" s="145"/>
      <c r="P15" s="88"/>
    </row>
    <row r="16" spans="1:16" ht="15" customHeight="1" x14ac:dyDescent="0.35">
      <c r="A16" s="191"/>
      <c r="B16" s="26" t="s">
        <v>175</v>
      </c>
      <c r="C16" s="123">
        <v>9</v>
      </c>
      <c r="D16" s="123">
        <v>15</v>
      </c>
      <c r="E16" s="123">
        <v>12</v>
      </c>
      <c r="F16" s="123">
        <v>10</v>
      </c>
      <c r="G16" s="123">
        <v>8</v>
      </c>
      <c r="H16" s="28"/>
      <c r="I16" s="28"/>
      <c r="J16" s="123">
        <v>98</v>
      </c>
      <c r="K16" s="123">
        <v>78</v>
      </c>
      <c r="L16" s="123">
        <v>63</v>
      </c>
      <c r="M16" s="123">
        <v>67</v>
      </c>
      <c r="N16" s="123">
        <v>59</v>
      </c>
      <c r="O16" s="144"/>
      <c r="P16" s="88"/>
    </row>
    <row r="17" spans="1:16" ht="15" customHeight="1" x14ac:dyDescent="0.35">
      <c r="A17" s="191"/>
      <c r="B17" s="26" t="s">
        <v>176</v>
      </c>
      <c r="C17" s="123">
        <v>9</v>
      </c>
      <c r="D17" s="123">
        <v>17</v>
      </c>
      <c r="E17" s="123">
        <v>21</v>
      </c>
      <c r="F17" s="123">
        <v>22</v>
      </c>
      <c r="G17" s="123">
        <v>10</v>
      </c>
      <c r="H17" s="28"/>
      <c r="I17" s="28"/>
      <c r="J17" s="123">
        <v>93</v>
      </c>
      <c r="K17" s="123">
        <v>93</v>
      </c>
      <c r="L17" s="123">
        <v>73</v>
      </c>
      <c r="M17" s="123">
        <v>82</v>
      </c>
      <c r="N17" s="123">
        <v>64</v>
      </c>
      <c r="O17" s="144"/>
      <c r="P17" s="88"/>
    </row>
    <row r="18" spans="1:16" ht="15" customHeight="1" x14ac:dyDescent="0.35">
      <c r="A18" s="191"/>
      <c r="B18" s="31" t="s">
        <v>177</v>
      </c>
      <c r="C18" s="123">
        <v>29</v>
      </c>
      <c r="D18" s="123">
        <v>17</v>
      </c>
      <c r="E18" s="123">
        <v>23</v>
      </c>
      <c r="F18" s="123">
        <v>20</v>
      </c>
      <c r="G18" s="123">
        <v>13</v>
      </c>
      <c r="H18" s="28"/>
      <c r="I18" s="28"/>
      <c r="J18" s="123">
        <v>100</v>
      </c>
      <c r="K18" s="123">
        <v>99</v>
      </c>
      <c r="L18" s="123">
        <v>86</v>
      </c>
      <c r="M18" s="123">
        <v>89</v>
      </c>
      <c r="N18" s="123">
        <v>84</v>
      </c>
      <c r="O18" s="144"/>
      <c r="P18" s="88"/>
    </row>
    <row r="19" spans="1:16" ht="15" customHeight="1" x14ac:dyDescent="0.35">
      <c r="A19" s="191"/>
      <c r="B19" s="26" t="s">
        <v>178</v>
      </c>
      <c r="C19" s="123">
        <v>20</v>
      </c>
      <c r="D19" s="123">
        <v>17</v>
      </c>
      <c r="E19" s="123">
        <v>18</v>
      </c>
      <c r="F19" s="123">
        <v>23</v>
      </c>
      <c r="G19" s="123">
        <v>21</v>
      </c>
      <c r="H19" s="28"/>
      <c r="I19" s="28"/>
      <c r="J19" s="123">
        <v>73</v>
      </c>
      <c r="K19" s="123">
        <v>69</v>
      </c>
      <c r="L19" s="123">
        <v>66</v>
      </c>
      <c r="M19" s="123">
        <v>78</v>
      </c>
      <c r="N19" s="123">
        <v>74</v>
      </c>
      <c r="O19" s="58"/>
      <c r="P19" s="88"/>
    </row>
    <row r="20" spans="1:16" ht="15" customHeight="1" x14ac:dyDescent="0.35">
      <c r="A20" s="191"/>
      <c r="B20" s="31" t="s">
        <v>209</v>
      </c>
      <c r="C20" s="123">
        <v>13</v>
      </c>
      <c r="D20" s="123">
        <v>14</v>
      </c>
      <c r="E20" s="123">
        <v>9</v>
      </c>
      <c r="F20" s="123">
        <v>17</v>
      </c>
      <c r="G20" s="123">
        <v>20</v>
      </c>
      <c r="H20" s="28"/>
      <c r="I20" s="28"/>
      <c r="J20" s="123">
        <v>59</v>
      </c>
      <c r="K20" s="123">
        <v>61</v>
      </c>
      <c r="L20" s="123">
        <v>55</v>
      </c>
      <c r="M20" s="123">
        <v>50</v>
      </c>
      <c r="N20" s="123">
        <v>69</v>
      </c>
      <c r="O20" s="144"/>
      <c r="P20" s="88"/>
    </row>
    <row r="21" spans="1:16" ht="15" customHeight="1" x14ac:dyDescent="0.35">
      <c r="A21" s="191"/>
      <c r="B21" s="31" t="s">
        <v>274</v>
      </c>
      <c r="C21" s="123" t="s">
        <v>0</v>
      </c>
      <c r="D21" s="123" t="s">
        <v>0</v>
      </c>
      <c r="E21" s="123" t="s">
        <v>0</v>
      </c>
      <c r="F21" s="123" t="s">
        <v>0</v>
      </c>
      <c r="G21" s="123" t="s">
        <v>0</v>
      </c>
      <c r="H21" s="28"/>
      <c r="I21" s="28"/>
      <c r="J21" s="123">
        <v>1</v>
      </c>
      <c r="K21" s="123" t="s">
        <v>0</v>
      </c>
      <c r="L21" s="123" t="s">
        <v>0</v>
      </c>
      <c r="M21" s="123" t="s">
        <v>0</v>
      </c>
      <c r="N21" s="123">
        <v>1</v>
      </c>
      <c r="O21" s="144"/>
      <c r="P21" s="88"/>
    </row>
    <row r="22" spans="1:16" ht="15" customHeight="1" x14ac:dyDescent="0.35">
      <c r="A22" s="191"/>
      <c r="B22" s="32" t="s">
        <v>232</v>
      </c>
      <c r="C22" s="123">
        <v>3.4</v>
      </c>
      <c r="D22" s="123">
        <v>3.2</v>
      </c>
      <c r="E22" s="123">
        <v>3.4</v>
      </c>
      <c r="F22" s="123">
        <v>3.9</v>
      </c>
      <c r="G22" s="123">
        <v>2.9</v>
      </c>
      <c r="H22" s="30"/>
      <c r="I22" s="30"/>
      <c r="J22" s="123">
        <v>18.8</v>
      </c>
      <c r="K22" s="123">
        <v>17.3</v>
      </c>
      <c r="L22" s="123">
        <v>15.4</v>
      </c>
      <c r="M22" s="137">
        <v>16</v>
      </c>
      <c r="N22" s="137">
        <v>15.6</v>
      </c>
      <c r="O22" s="58"/>
      <c r="P22" s="88"/>
    </row>
    <row r="23" spans="1:16" ht="15" customHeight="1" x14ac:dyDescent="0.35">
      <c r="A23" s="191"/>
      <c r="B23" s="112" t="s">
        <v>231</v>
      </c>
      <c r="C23" s="141"/>
      <c r="D23" s="141"/>
      <c r="E23" s="141"/>
      <c r="F23" s="141"/>
      <c r="G23" s="141"/>
      <c r="J23" s="123"/>
      <c r="K23" s="123"/>
      <c r="L23" s="123"/>
      <c r="M23" s="123"/>
      <c r="N23" s="123"/>
      <c r="O23" s="69"/>
      <c r="P23" s="88"/>
    </row>
    <row r="24" spans="1:16" ht="15" customHeight="1" x14ac:dyDescent="0.35">
      <c r="A24" s="191"/>
      <c r="B24" s="192" t="s">
        <v>370</v>
      </c>
      <c r="C24" s="123">
        <v>418</v>
      </c>
      <c r="D24" s="123">
        <v>460</v>
      </c>
      <c r="E24" s="123">
        <v>379</v>
      </c>
      <c r="F24" s="123">
        <v>336</v>
      </c>
      <c r="G24" s="123">
        <v>369</v>
      </c>
      <c r="H24" s="28"/>
      <c r="I24" s="28"/>
      <c r="J24" s="123">
        <v>441</v>
      </c>
      <c r="K24" s="123">
        <v>489</v>
      </c>
      <c r="L24" s="123">
        <v>462</v>
      </c>
      <c r="M24" s="123">
        <v>437</v>
      </c>
      <c r="N24" s="123">
        <v>374</v>
      </c>
      <c r="O24" s="194"/>
      <c r="P24" s="88"/>
    </row>
    <row r="25" spans="1:16" ht="15" customHeight="1" x14ac:dyDescent="0.35">
      <c r="A25" s="191"/>
      <c r="B25" s="121" t="s">
        <v>216</v>
      </c>
      <c r="C25" s="123"/>
      <c r="D25" s="123"/>
      <c r="E25" s="123"/>
      <c r="F25" s="123"/>
      <c r="G25" s="123"/>
      <c r="H25" s="24"/>
      <c r="I25" s="24"/>
      <c r="J25" s="123"/>
      <c r="K25" s="123"/>
      <c r="L25" s="123"/>
      <c r="M25" s="123"/>
      <c r="N25" s="123"/>
      <c r="O25" s="27"/>
      <c r="P25" s="88"/>
    </row>
    <row r="26" spans="1:16" ht="15" customHeight="1" x14ac:dyDescent="0.35">
      <c r="A26" s="191"/>
      <c r="B26" s="26" t="s">
        <v>172</v>
      </c>
      <c r="C26" s="123">
        <v>16</v>
      </c>
      <c r="D26" s="123">
        <v>23</v>
      </c>
      <c r="E26" s="123">
        <v>31</v>
      </c>
      <c r="F26" s="123">
        <v>36</v>
      </c>
      <c r="G26" s="123">
        <v>34</v>
      </c>
      <c r="H26" s="43"/>
      <c r="I26" s="43"/>
      <c r="J26" s="123">
        <v>2</v>
      </c>
      <c r="K26" s="123">
        <v>3</v>
      </c>
      <c r="L26" s="123">
        <v>4</v>
      </c>
      <c r="M26" s="123">
        <v>2</v>
      </c>
      <c r="N26" s="123">
        <v>7</v>
      </c>
      <c r="O26" s="145"/>
      <c r="P26" s="88"/>
    </row>
    <row r="27" spans="1:16" ht="15" customHeight="1" x14ac:dyDescent="0.35">
      <c r="A27" s="191"/>
      <c r="B27" s="27" t="s">
        <v>173</v>
      </c>
      <c r="C27" s="123">
        <v>55</v>
      </c>
      <c r="D27" s="123">
        <v>59</v>
      </c>
      <c r="E27" s="123">
        <v>65</v>
      </c>
      <c r="F27" s="123">
        <v>55</v>
      </c>
      <c r="G27" s="123">
        <v>59</v>
      </c>
      <c r="H27" s="28"/>
      <c r="I27" s="28"/>
      <c r="J27" s="123">
        <v>26</v>
      </c>
      <c r="K27" s="123">
        <v>35</v>
      </c>
      <c r="L27" s="123">
        <v>29</v>
      </c>
      <c r="M27" s="123">
        <v>40</v>
      </c>
      <c r="N27" s="123">
        <v>30</v>
      </c>
      <c r="O27" s="145"/>
      <c r="P27" s="88"/>
    </row>
    <row r="28" spans="1:16" ht="15" customHeight="1" x14ac:dyDescent="0.35">
      <c r="A28" s="191"/>
      <c r="B28" s="26" t="s">
        <v>174</v>
      </c>
      <c r="C28" s="123">
        <v>84</v>
      </c>
      <c r="D28" s="123">
        <v>79</v>
      </c>
      <c r="E28" s="123">
        <v>59</v>
      </c>
      <c r="F28" s="123">
        <v>62</v>
      </c>
      <c r="G28" s="123">
        <v>59</v>
      </c>
      <c r="H28" s="28"/>
      <c r="I28" s="28"/>
      <c r="J28" s="123">
        <v>110</v>
      </c>
      <c r="K28" s="123">
        <v>127</v>
      </c>
      <c r="L28" s="123">
        <v>129</v>
      </c>
      <c r="M28" s="123">
        <v>107</v>
      </c>
      <c r="N28" s="123">
        <v>85</v>
      </c>
      <c r="O28" s="144"/>
      <c r="P28" s="88"/>
    </row>
    <row r="29" spans="1:16" ht="15" customHeight="1" x14ac:dyDescent="0.35">
      <c r="A29" s="191"/>
      <c r="B29" s="26" t="s">
        <v>175</v>
      </c>
      <c r="C29" s="123">
        <v>70</v>
      </c>
      <c r="D29" s="123">
        <v>87</v>
      </c>
      <c r="E29" s="123">
        <v>56</v>
      </c>
      <c r="F29" s="123">
        <v>41</v>
      </c>
      <c r="G29" s="123">
        <v>60</v>
      </c>
      <c r="H29" s="28"/>
      <c r="I29" s="28"/>
      <c r="J29" s="123">
        <v>119</v>
      </c>
      <c r="K29" s="123">
        <v>136</v>
      </c>
      <c r="L29" s="123">
        <v>126</v>
      </c>
      <c r="M29" s="123">
        <v>102</v>
      </c>
      <c r="N29" s="123">
        <v>95</v>
      </c>
      <c r="O29" s="144"/>
      <c r="P29" s="88"/>
    </row>
    <row r="30" spans="1:16" ht="15" customHeight="1" x14ac:dyDescent="0.35">
      <c r="A30" s="191"/>
      <c r="B30" s="26" t="s">
        <v>176</v>
      </c>
      <c r="C30" s="123">
        <v>81</v>
      </c>
      <c r="D30" s="123">
        <v>83</v>
      </c>
      <c r="E30" s="123">
        <v>69</v>
      </c>
      <c r="F30" s="123">
        <v>62</v>
      </c>
      <c r="G30" s="123">
        <v>53</v>
      </c>
      <c r="H30" s="28"/>
      <c r="I30" s="28"/>
      <c r="J30" s="123">
        <v>88</v>
      </c>
      <c r="K30" s="123">
        <v>89</v>
      </c>
      <c r="L30" s="123">
        <v>76</v>
      </c>
      <c r="M30" s="123">
        <v>88</v>
      </c>
      <c r="N30" s="123">
        <v>72</v>
      </c>
      <c r="O30" s="144"/>
      <c r="P30" s="88"/>
    </row>
    <row r="31" spans="1:16" ht="15" customHeight="1" x14ac:dyDescent="0.35">
      <c r="A31" s="191"/>
      <c r="B31" s="31" t="s">
        <v>177</v>
      </c>
      <c r="C31" s="123">
        <v>62</v>
      </c>
      <c r="D31" s="123">
        <v>66</v>
      </c>
      <c r="E31" s="123">
        <v>50</v>
      </c>
      <c r="F31" s="123">
        <v>40</v>
      </c>
      <c r="G31" s="123">
        <v>54</v>
      </c>
      <c r="H31" s="28"/>
      <c r="I31" s="28"/>
      <c r="J31" s="123">
        <v>59</v>
      </c>
      <c r="K31" s="123">
        <v>57</v>
      </c>
      <c r="L31" s="123">
        <v>65</v>
      </c>
      <c r="M31" s="123">
        <v>59</v>
      </c>
      <c r="N31" s="123">
        <v>39</v>
      </c>
      <c r="O31" s="58"/>
      <c r="P31" s="88"/>
    </row>
    <row r="32" spans="1:16" ht="15" customHeight="1" x14ac:dyDescent="0.35">
      <c r="A32" s="191"/>
      <c r="B32" s="26" t="s">
        <v>178</v>
      </c>
      <c r="C32" s="123">
        <v>35</v>
      </c>
      <c r="D32" s="123">
        <v>41</v>
      </c>
      <c r="E32" s="123">
        <v>18</v>
      </c>
      <c r="F32" s="123">
        <v>24</v>
      </c>
      <c r="G32" s="123">
        <v>27</v>
      </c>
      <c r="H32" s="28"/>
      <c r="I32" s="28"/>
      <c r="J32" s="123">
        <v>23</v>
      </c>
      <c r="K32" s="123">
        <v>26</v>
      </c>
      <c r="L32" s="123">
        <v>24</v>
      </c>
      <c r="M32" s="123">
        <v>25</v>
      </c>
      <c r="N32" s="123">
        <v>26</v>
      </c>
      <c r="O32" s="144"/>
      <c r="P32" s="88"/>
    </row>
    <row r="33" spans="1:16" ht="15" customHeight="1" x14ac:dyDescent="0.35">
      <c r="A33" s="191"/>
      <c r="B33" s="31" t="s">
        <v>209</v>
      </c>
      <c r="C33" s="123">
        <v>15</v>
      </c>
      <c r="D33" s="123">
        <v>22</v>
      </c>
      <c r="E33" s="123">
        <v>31</v>
      </c>
      <c r="F33" s="123">
        <v>16</v>
      </c>
      <c r="G33" s="123">
        <v>23</v>
      </c>
      <c r="H33" s="28"/>
      <c r="I33" s="28"/>
      <c r="J33" s="123">
        <v>14</v>
      </c>
      <c r="K33" s="123">
        <v>16</v>
      </c>
      <c r="L33" s="123">
        <v>9</v>
      </c>
      <c r="M33" s="123">
        <v>14</v>
      </c>
      <c r="N33" s="123">
        <v>20</v>
      </c>
      <c r="O33" s="58"/>
      <c r="P33" s="88"/>
    </row>
    <row r="34" spans="1:16" ht="15" customHeight="1" x14ac:dyDescent="0.35">
      <c r="A34" s="191"/>
      <c r="B34" s="115" t="s">
        <v>179</v>
      </c>
      <c r="C34" s="137">
        <v>15</v>
      </c>
      <c r="D34" s="137">
        <v>16.600000000000001</v>
      </c>
      <c r="E34" s="137">
        <v>13.6</v>
      </c>
      <c r="F34" s="137">
        <v>12.1</v>
      </c>
      <c r="G34" s="137">
        <v>13.2</v>
      </c>
      <c r="H34" s="71"/>
      <c r="I34" s="71"/>
      <c r="J34" s="123">
        <v>16.7</v>
      </c>
      <c r="K34" s="123">
        <v>18.5</v>
      </c>
      <c r="L34" s="123">
        <v>17.399999999999999</v>
      </c>
      <c r="M34" s="123">
        <v>16.399999999999999</v>
      </c>
      <c r="N34" s="137">
        <v>14</v>
      </c>
      <c r="O34" s="58"/>
      <c r="P34" s="88"/>
    </row>
    <row r="35" spans="1:16" ht="14.5" x14ac:dyDescent="0.35">
      <c r="A35" s="191"/>
      <c r="B35" s="112" t="s">
        <v>275</v>
      </c>
      <c r="C35" s="141"/>
      <c r="D35" s="141"/>
      <c r="E35" s="141"/>
      <c r="F35" s="141"/>
      <c r="G35" s="141"/>
      <c r="O35" s="79"/>
      <c r="P35" s="88"/>
    </row>
    <row r="36" spans="1:16" ht="17.25" customHeight="1" x14ac:dyDescent="0.35">
      <c r="B36" s="286" t="s">
        <v>226</v>
      </c>
      <c r="C36" s="286"/>
      <c r="D36" s="286"/>
      <c r="E36" s="286"/>
      <c r="F36" s="286"/>
      <c r="G36" s="286"/>
      <c r="H36" s="176"/>
      <c r="I36" s="176"/>
      <c r="J36" s="176"/>
      <c r="K36" s="176"/>
      <c r="L36" s="286" t="s">
        <v>291</v>
      </c>
      <c r="M36" s="286"/>
      <c r="N36" s="286"/>
      <c r="O36" s="286"/>
    </row>
    <row r="37" spans="1:16" ht="15" customHeight="1" x14ac:dyDescent="0.35">
      <c r="B37" s="288" t="s">
        <v>233</v>
      </c>
      <c r="C37" s="288"/>
      <c r="D37" s="288"/>
      <c r="E37" s="195"/>
      <c r="F37" s="195"/>
      <c r="G37" s="195"/>
      <c r="L37" s="153" t="s">
        <v>234</v>
      </c>
      <c r="M37" s="153"/>
      <c r="N37" s="153"/>
      <c r="O37" s="153"/>
    </row>
    <row r="38" spans="1:16" ht="18" customHeight="1" x14ac:dyDescent="0.35"/>
    <row r="40" spans="1:16" ht="15" customHeight="1" x14ac:dyDescent="0.35">
      <c r="B40" s="113"/>
    </row>
    <row r="41" spans="1:16" ht="15" customHeight="1" x14ac:dyDescent="0.35">
      <c r="K41" s="1"/>
      <c r="L41" s="2"/>
      <c r="M41" s="2"/>
    </row>
    <row r="42" spans="1:16" ht="15" customHeight="1" x14ac:dyDescent="0.35">
      <c r="L42" s="3"/>
      <c r="M42" s="3"/>
    </row>
    <row r="43" spans="1:16" ht="15" customHeight="1" x14ac:dyDescent="0.35">
      <c r="L43" s="3"/>
      <c r="M43" s="3"/>
    </row>
  </sheetData>
  <mergeCells count="8">
    <mergeCell ref="B37:D37"/>
    <mergeCell ref="B36:G36"/>
    <mergeCell ref="L36:O36"/>
    <mergeCell ref="J7:N8"/>
    <mergeCell ref="J3:M4"/>
    <mergeCell ref="B3:B4"/>
    <mergeCell ref="B7:H8"/>
    <mergeCell ref="F9:G9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colBreaks count="1" manualBreakCount="1">
    <brk id="8" max="3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V187"/>
  <sheetViews>
    <sheetView view="pageBreakPreview" zoomScale="80" zoomScaleNormal="80" zoomScaleSheetLayoutView="80" workbookViewId="0"/>
  </sheetViews>
  <sheetFormatPr defaultRowHeight="14.5" x14ac:dyDescent="0.35"/>
  <cols>
    <col min="12" max="12" width="31.90625" customWidth="1"/>
  </cols>
  <sheetData>
    <row r="1" spans="1:22" x14ac:dyDescent="0.35">
      <c r="A1" t="s">
        <v>394</v>
      </c>
      <c r="I1" t="s">
        <v>409</v>
      </c>
    </row>
    <row r="2" spans="1:22" x14ac:dyDescent="0.35">
      <c r="I2" s="249" t="s">
        <v>405</v>
      </c>
      <c r="J2" s="250"/>
      <c r="K2" s="250"/>
      <c r="L2" s="250"/>
      <c r="M2" s="250"/>
      <c r="N2" s="250"/>
      <c r="O2" s="250"/>
      <c r="P2" s="250"/>
      <c r="Q2" s="250"/>
      <c r="R2" s="250"/>
      <c r="S2" s="250"/>
      <c r="T2" s="250"/>
      <c r="U2" s="250"/>
      <c r="V2" s="250"/>
    </row>
    <row r="3" spans="1:22" x14ac:dyDescent="0.35"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  <c r="U3" s="250"/>
      <c r="V3" s="250"/>
    </row>
    <row r="4" spans="1:22" x14ac:dyDescent="0.35">
      <c r="I4" s="250"/>
      <c r="J4" s="251">
        <v>2007</v>
      </c>
      <c r="K4" s="251">
        <v>2008</v>
      </c>
      <c r="L4" s="251">
        <v>2009</v>
      </c>
      <c r="M4" s="251">
        <v>2010</v>
      </c>
      <c r="N4" s="251">
        <v>2011</v>
      </c>
      <c r="O4" s="251">
        <v>2012</v>
      </c>
      <c r="P4" s="251">
        <v>2013</v>
      </c>
      <c r="Q4" s="251">
        <v>2014</v>
      </c>
      <c r="R4" s="251">
        <v>2015</v>
      </c>
      <c r="S4" s="251">
        <v>2016</v>
      </c>
      <c r="T4" s="251">
        <v>2017</v>
      </c>
      <c r="U4" s="251">
        <v>2018</v>
      </c>
      <c r="V4" s="251">
        <v>2019</v>
      </c>
    </row>
    <row r="5" spans="1:22" x14ac:dyDescent="0.35">
      <c r="I5" s="252" t="s">
        <v>406</v>
      </c>
      <c r="J5" s="253"/>
      <c r="K5" s="253"/>
      <c r="L5" s="254">
        <v>305.2</v>
      </c>
      <c r="M5" s="254">
        <v>315.39999999999998</v>
      </c>
      <c r="N5" s="254">
        <v>322</v>
      </c>
      <c r="O5" s="254">
        <v>333.4</v>
      </c>
      <c r="P5" s="254">
        <v>346</v>
      </c>
      <c r="Q5" s="254">
        <v>356</v>
      </c>
      <c r="R5" s="254">
        <v>366.5</v>
      </c>
      <c r="S5" s="254">
        <v>372.1</v>
      </c>
      <c r="T5" s="254">
        <v>382.3</v>
      </c>
      <c r="U5" s="254">
        <v>396.2</v>
      </c>
      <c r="V5" s="254">
        <v>411.2</v>
      </c>
    </row>
    <row r="6" spans="1:22" x14ac:dyDescent="0.35">
      <c r="I6" s="252" t="s">
        <v>407</v>
      </c>
      <c r="J6" s="253"/>
      <c r="K6" s="253"/>
      <c r="L6" s="254">
        <v>384.5</v>
      </c>
      <c r="M6" s="254">
        <v>400.6</v>
      </c>
      <c r="N6" s="254">
        <v>411.6</v>
      </c>
      <c r="O6" s="254">
        <v>427.8</v>
      </c>
      <c r="P6" s="254">
        <v>442.1</v>
      </c>
      <c r="Q6" s="254">
        <v>449.2</v>
      </c>
      <c r="R6" s="254">
        <v>458.9</v>
      </c>
      <c r="S6" s="254">
        <v>464.7</v>
      </c>
      <c r="T6" s="254">
        <v>476.1</v>
      </c>
      <c r="U6" s="254">
        <v>492.5</v>
      </c>
      <c r="V6" s="254">
        <v>510.1</v>
      </c>
    </row>
    <row r="7" spans="1:22" x14ac:dyDescent="0.35">
      <c r="I7" s="252" t="s">
        <v>408</v>
      </c>
      <c r="J7" s="253"/>
      <c r="K7" s="253"/>
      <c r="L7" s="254">
        <v>339.73</v>
      </c>
      <c r="M7" s="254">
        <v>352.54</v>
      </c>
      <c r="N7" s="4">
        <v>362.08</v>
      </c>
      <c r="O7" s="4">
        <v>375.89</v>
      </c>
      <c r="P7" s="255">
        <v>390.51</v>
      </c>
      <c r="Q7" s="255">
        <v>400.17</v>
      </c>
      <c r="R7" s="255">
        <v>411.05</v>
      </c>
      <c r="S7" s="255">
        <v>417.45</v>
      </c>
      <c r="T7" s="255">
        <v>428.31</v>
      </c>
      <c r="U7" s="255">
        <v>444.25</v>
      </c>
      <c r="V7" s="255">
        <v>460.38</v>
      </c>
    </row>
    <row r="24" spans="1:22" x14ac:dyDescent="0.35">
      <c r="A24" t="s">
        <v>395</v>
      </c>
      <c r="L24" t="s">
        <v>411</v>
      </c>
    </row>
    <row r="25" spans="1:22" x14ac:dyDescent="0.35">
      <c r="L25" t="s">
        <v>410</v>
      </c>
    </row>
    <row r="26" spans="1:22" x14ac:dyDescent="0.35">
      <c r="L26">
        <v>2009</v>
      </c>
      <c r="M26">
        <v>2010</v>
      </c>
      <c r="N26">
        <v>2011</v>
      </c>
      <c r="O26">
        <v>2012</v>
      </c>
      <c r="P26">
        <v>2013</v>
      </c>
      <c r="Q26">
        <v>2014</v>
      </c>
      <c r="R26">
        <v>2015</v>
      </c>
      <c r="S26">
        <v>2016</v>
      </c>
      <c r="T26">
        <v>2017</v>
      </c>
      <c r="U26">
        <v>2018</v>
      </c>
      <c r="V26">
        <v>2019</v>
      </c>
    </row>
    <row r="27" spans="1:22" x14ac:dyDescent="0.35">
      <c r="L27" s="256">
        <v>20.624187256176853</v>
      </c>
      <c r="M27" s="256">
        <v>21.268097853220183</v>
      </c>
      <c r="N27" s="256">
        <v>21.768707482993193</v>
      </c>
      <c r="O27" s="256">
        <v>22.066386161757833</v>
      </c>
      <c r="P27" s="256">
        <v>21.737163537661161</v>
      </c>
      <c r="Q27" s="256">
        <v>20.747996438112196</v>
      </c>
      <c r="R27" s="256">
        <v>20.135105687513615</v>
      </c>
      <c r="S27" s="256">
        <v>19.926834516892612</v>
      </c>
      <c r="T27" s="256">
        <v>19.701743331232933</v>
      </c>
      <c r="U27" s="256">
        <v>19.55329949238579</v>
      </c>
      <c r="V27" s="256">
        <v>19.388355224465798</v>
      </c>
    </row>
    <row r="39" spans="1:13" x14ac:dyDescent="0.35">
      <c r="A39" t="s">
        <v>396</v>
      </c>
      <c r="L39" t="s">
        <v>421</v>
      </c>
    </row>
    <row r="40" spans="1:13" x14ac:dyDescent="0.35">
      <c r="L40" s="200" t="s">
        <v>412</v>
      </c>
      <c r="M40" s="200">
        <v>2019</v>
      </c>
    </row>
    <row r="41" spans="1:13" x14ac:dyDescent="0.35">
      <c r="L41" s="154" t="s">
        <v>413</v>
      </c>
      <c r="M41" s="81">
        <v>653428</v>
      </c>
    </row>
    <row r="42" spans="1:13" x14ac:dyDescent="0.35">
      <c r="L42" s="100" t="s">
        <v>414</v>
      </c>
      <c r="M42" s="81">
        <v>5338</v>
      </c>
    </row>
    <row r="43" spans="1:13" x14ac:dyDescent="0.35">
      <c r="L43" s="100" t="s">
        <v>415</v>
      </c>
      <c r="M43" s="81">
        <v>118638</v>
      </c>
    </row>
    <row r="44" spans="1:13" x14ac:dyDescent="0.35">
      <c r="L44" s="100" t="s">
        <v>416</v>
      </c>
      <c r="M44" s="81">
        <v>29204</v>
      </c>
    </row>
    <row r="45" spans="1:13" x14ac:dyDescent="0.35">
      <c r="L45" s="155" t="s">
        <v>417</v>
      </c>
      <c r="M45" s="81">
        <v>14146</v>
      </c>
    </row>
    <row r="46" spans="1:13" x14ac:dyDescent="0.35">
      <c r="L46" s="100" t="s">
        <v>418</v>
      </c>
      <c r="M46" s="81">
        <v>7318</v>
      </c>
    </row>
    <row r="52" spans="1:13" x14ac:dyDescent="0.35">
      <c r="L52" t="s">
        <v>422</v>
      </c>
    </row>
    <row r="53" spans="1:13" x14ac:dyDescent="0.35">
      <c r="A53" t="s">
        <v>397</v>
      </c>
      <c r="L53" s="131" t="s">
        <v>419</v>
      </c>
    </row>
    <row r="54" spans="1:13" x14ac:dyDescent="0.35">
      <c r="L54" s="24" t="s">
        <v>413</v>
      </c>
      <c r="M54" s="40">
        <v>434872</v>
      </c>
    </row>
    <row r="55" spans="1:13" x14ac:dyDescent="0.35">
      <c r="L55" s="68" t="s">
        <v>414</v>
      </c>
      <c r="M55" s="39">
        <v>7856</v>
      </c>
    </row>
    <row r="56" spans="1:13" x14ac:dyDescent="0.35">
      <c r="L56" s="68" t="s">
        <v>415</v>
      </c>
      <c r="M56" s="39">
        <v>115708</v>
      </c>
    </row>
    <row r="57" spans="1:13" x14ac:dyDescent="0.35">
      <c r="L57" s="68" t="s">
        <v>420</v>
      </c>
      <c r="M57" s="39">
        <v>5549</v>
      </c>
    </row>
    <row r="58" spans="1:13" x14ac:dyDescent="0.35">
      <c r="L58" s="32" t="s">
        <v>417</v>
      </c>
      <c r="M58" s="39">
        <v>5967</v>
      </c>
    </row>
    <row r="59" spans="1:13" x14ac:dyDescent="0.35">
      <c r="L59" s="68" t="s">
        <v>418</v>
      </c>
      <c r="M59" s="39">
        <v>9464</v>
      </c>
    </row>
    <row r="67" spans="1:14" x14ac:dyDescent="0.35">
      <c r="A67" t="s">
        <v>398</v>
      </c>
    </row>
    <row r="68" spans="1:14" x14ac:dyDescent="0.35">
      <c r="L68" s="80" t="s">
        <v>423</v>
      </c>
      <c r="M68" s="80"/>
      <c r="N68" s="80"/>
    </row>
    <row r="69" spans="1:14" x14ac:dyDescent="0.35">
      <c r="L69" s="80" t="s">
        <v>424</v>
      </c>
      <c r="M69" s="80"/>
      <c r="N69" s="80"/>
    </row>
    <row r="70" spans="1:14" x14ac:dyDescent="0.35">
      <c r="L70" s="80"/>
      <c r="M70" s="80" t="s">
        <v>406</v>
      </c>
      <c r="N70" s="80" t="s">
        <v>407</v>
      </c>
    </row>
    <row r="71" spans="1:14" x14ac:dyDescent="0.35">
      <c r="L71" s="257" t="s">
        <v>426</v>
      </c>
      <c r="M71" s="84">
        <v>3.4</v>
      </c>
      <c r="N71" s="80">
        <v>5.2</v>
      </c>
    </row>
    <row r="72" spans="1:14" x14ac:dyDescent="0.35">
      <c r="L72" s="257" t="s">
        <v>427</v>
      </c>
      <c r="M72" s="84">
        <v>52.6</v>
      </c>
      <c r="N72" s="80">
        <v>60.3</v>
      </c>
    </row>
    <row r="73" spans="1:14" x14ac:dyDescent="0.35">
      <c r="L73" s="257" t="s">
        <v>428</v>
      </c>
      <c r="M73" s="80">
        <v>10.1</v>
      </c>
      <c r="N73" s="80">
        <v>6.5</v>
      </c>
    </row>
    <row r="74" spans="1:14" x14ac:dyDescent="0.35">
      <c r="L74" s="257" t="s">
        <v>429</v>
      </c>
      <c r="M74" s="84">
        <v>22.1</v>
      </c>
      <c r="N74" s="84">
        <v>14.2</v>
      </c>
    </row>
    <row r="75" spans="1:14" x14ac:dyDescent="0.35">
      <c r="L75" s="258" t="s">
        <v>430</v>
      </c>
      <c r="M75" s="84">
        <v>20.2</v>
      </c>
      <c r="N75" s="80">
        <v>22.9</v>
      </c>
    </row>
    <row r="76" spans="1:14" x14ac:dyDescent="0.35">
      <c r="L76" s="258" t="s">
        <v>425</v>
      </c>
      <c r="M76" s="84">
        <v>10.5</v>
      </c>
      <c r="N76" s="80">
        <v>6.1</v>
      </c>
    </row>
    <row r="88" spans="1:15" x14ac:dyDescent="0.35">
      <c r="A88" t="s">
        <v>399</v>
      </c>
    </row>
    <row r="93" spans="1:15" x14ac:dyDescent="0.35">
      <c r="A93" t="s">
        <v>399</v>
      </c>
      <c r="L93" s="80" t="s">
        <v>431</v>
      </c>
    </row>
    <row r="94" spans="1:15" x14ac:dyDescent="0.35">
      <c r="L94" s="80" t="s">
        <v>432</v>
      </c>
      <c r="M94" s="80"/>
      <c r="N94" s="80"/>
      <c r="O94" s="80"/>
    </row>
    <row r="95" spans="1:15" x14ac:dyDescent="0.35">
      <c r="L95" s="80" t="s">
        <v>433</v>
      </c>
      <c r="M95" s="80"/>
      <c r="N95" s="80"/>
      <c r="O95" s="80"/>
    </row>
    <row r="96" spans="1:15" x14ac:dyDescent="0.35">
      <c r="L96" s="80"/>
      <c r="M96" s="80" t="s">
        <v>406</v>
      </c>
      <c r="N96" s="80" t="s">
        <v>407</v>
      </c>
      <c r="O96" s="80" t="s">
        <v>408</v>
      </c>
    </row>
    <row r="97" spans="1:15" x14ac:dyDescent="0.35">
      <c r="L97" s="257">
        <v>2005</v>
      </c>
      <c r="M97" s="84">
        <v>13.5</v>
      </c>
      <c r="N97" s="84">
        <v>13.2</v>
      </c>
      <c r="O97" s="84">
        <v>13.3</v>
      </c>
    </row>
    <row r="98" spans="1:15" x14ac:dyDescent="0.35">
      <c r="L98" s="257">
        <v>2006</v>
      </c>
      <c r="M98" s="84">
        <v>11.5</v>
      </c>
      <c r="N98" s="84">
        <v>11.8</v>
      </c>
      <c r="O98" s="84">
        <v>11.6</v>
      </c>
    </row>
    <row r="99" spans="1:15" x14ac:dyDescent="0.35">
      <c r="L99" s="257">
        <v>2007</v>
      </c>
      <c r="M99" s="84">
        <v>11.1</v>
      </c>
      <c r="N99" s="84">
        <v>9.8000000000000007</v>
      </c>
      <c r="O99" s="84">
        <v>10.5</v>
      </c>
    </row>
    <row r="100" spans="1:15" x14ac:dyDescent="0.35">
      <c r="L100" s="257">
        <v>2008</v>
      </c>
      <c r="M100" s="84">
        <v>11.5</v>
      </c>
      <c r="N100" s="84">
        <v>10.1</v>
      </c>
      <c r="O100" s="84">
        <v>10.9</v>
      </c>
    </row>
    <row r="101" spans="1:15" x14ac:dyDescent="0.35">
      <c r="L101" s="257">
        <v>2009</v>
      </c>
      <c r="M101" s="84">
        <v>11.8</v>
      </c>
      <c r="N101" s="84">
        <v>10.1</v>
      </c>
      <c r="O101" s="84">
        <v>11</v>
      </c>
    </row>
    <row r="102" spans="1:15" x14ac:dyDescent="0.35">
      <c r="L102" s="257">
        <v>2010</v>
      </c>
      <c r="M102" s="84">
        <v>12.2</v>
      </c>
      <c r="N102" s="84">
        <v>11.7</v>
      </c>
      <c r="O102" s="84">
        <v>12</v>
      </c>
    </row>
    <row r="103" spans="1:15" x14ac:dyDescent="0.35">
      <c r="L103" s="257">
        <v>2011</v>
      </c>
      <c r="M103" s="84">
        <v>13.1</v>
      </c>
      <c r="N103" s="84">
        <v>12.8</v>
      </c>
      <c r="O103" s="84">
        <v>13</v>
      </c>
    </row>
    <row r="104" spans="1:15" x14ac:dyDescent="0.35">
      <c r="L104" s="257">
        <v>2012</v>
      </c>
      <c r="M104" s="119">
        <v>13.3</v>
      </c>
      <c r="N104" s="119">
        <v>13.2</v>
      </c>
      <c r="O104" s="119">
        <v>13.2</v>
      </c>
    </row>
    <row r="105" spans="1:15" x14ac:dyDescent="0.35">
      <c r="L105" s="257">
        <v>2013</v>
      </c>
      <c r="M105" s="119">
        <v>12.9</v>
      </c>
      <c r="N105" s="119">
        <v>12.8</v>
      </c>
      <c r="O105" s="119">
        <v>12.8</v>
      </c>
    </row>
    <row r="106" spans="1:15" x14ac:dyDescent="0.35">
      <c r="L106" s="257">
        <v>2014</v>
      </c>
      <c r="M106" s="119">
        <v>12.6</v>
      </c>
      <c r="N106" s="119">
        <v>12.7</v>
      </c>
      <c r="O106" s="119">
        <v>12.6</v>
      </c>
    </row>
    <row r="107" spans="1:15" x14ac:dyDescent="0.35">
      <c r="L107" s="257">
        <v>2015</v>
      </c>
      <c r="M107" s="119">
        <v>12.4</v>
      </c>
      <c r="N107" s="119">
        <v>12.1</v>
      </c>
      <c r="O107" s="119">
        <v>12.3</v>
      </c>
    </row>
    <row r="108" spans="1:15" x14ac:dyDescent="0.35">
      <c r="L108" s="258">
        <v>2016</v>
      </c>
      <c r="M108" s="119">
        <v>12.8</v>
      </c>
      <c r="N108" s="119">
        <v>12.7</v>
      </c>
      <c r="O108" s="119">
        <v>12.7</v>
      </c>
    </row>
    <row r="109" spans="1:15" x14ac:dyDescent="0.35">
      <c r="L109" s="258">
        <v>2017</v>
      </c>
      <c r="M109" s="119">
        <v>12.3</v>
      </c>
      <c r="N109" s="119">
        <v>12.4</v>
      </c>
      <c r="O109" s="119">
        <v>12.4</v>
      </c>
    </row>
    <row r="110" spans="1:15" x14ac:dyDescent="0.35">
      <c r="A110" t="s">
        <v>400</v>
      </c>
      <c r="L110" s="258">
        <v>2018</v>
      </c>
      <c r="M110" s="119">
        <v>12.3</v>
      </c>
      <c r="N110" s="119">
        <v>12.2</v>
      </c>
      <c r="O110" s="119">
        <v>12.2</v>
      </c>
    </row>
    <row r="111" spans="1:15" x14ac:dyDescent="0.35">
      <c r="L111" s="258">
        <v>2019</v>
      </c>
      <c r="M111" s="119">
        <v>12.1</v>
      </c>
      <c r="N111" s="119">
        <v>11.6</v>
      </c>
      <c r="O111" s="119">
        <v>11.9</v>
      </c>
    </row>
    <row r="113" spans="1:15" x14ac:dyDescent="0.35">
      <c r="L113" s="80" t="s">
        <v>434</v>
      </c>
    </row>
    <row r="114" spans="1:15" x14ac:dyDescent="0.35">
      <c r="L114" s="80" t="s">
        <v>435</v>
      </c>
      <c r="M114" s="80"/>
      <c r="N114" s="80"/>
      <c r="O114" s="80"/>
    </row>
    <row r="115" spans="1:15" x14ac:dyDescent="0.35">
      <c r="L115" s="80" t="s">
        <v>424</v>
      </c>
      <c r="M115" s="80"/>
      <c r="N115" s="80"/>
      <c r="O115" s="80"/>
    </row>
    <row r="116" spans="1:15" x14ac:dyDescent="0.35">
      <c r="L116" s="80"/>
      <c r="M116" s="80"/>
      <c r="N116" s="80"/>
      <c r="O116" s="80"/>
    </row>
    <row r="117" spans="1:15" x14ac:dyDescent="0.35">
      <c r="L117" s="80"/>
      <c r="M117" s="289" t="s">
        <v>277</v>
      </c>
      <c r="N117" s="289"/>
      <c r="O117" s="289"/>
    </row>
    <row r="118" spans="1:15" x14ac:dyDescent="0.35">
      <c r="L118" s="80"/>
      <c r="M118" s="80" t="s">
        <v>436</v>
      </c>
      <c r="N118" s="80" t="s">
        <v>437</v>
      </c>
      <c r="O118" s="80" t="s">
        <v>438</v>
      </c>
    </row>
    <row r="119" spans="1:15" x14ac:dyDescent="0.35">
      <c r="L119" s="257">
        <v>2009</v>
      </c>
      <c r="M119" s="84">
        <v>4.9000000000000004</v>
      </c>
      <c r="N119" s="84">
        <v>42.2</v>
      </c>
      <c r="O119" s="84">
        <v>11.4</v>
      </c>
    </row>
    <row r="120" spans="1:15" x14ac:dyDescent="0.35">
      <c r="L120" s="257">
        <v>2010</v>
      </c>
      <c r="M120" s="84">
        <v>5.4</v>
      </c>
      <c r="N120" s="84">
        <v>39.700000000000003</v>
      </c>
      <c r="O120" s="84">
        <v>8.1999999999999993</v>
      </c>
    </row>
    <row r="121" spans="1:15" x14ac:dyDescent="0.35">
      <c r="L121" s="258">
        <v>2011</v>
      </c>
      <c r="M121" s="84">
        <v>5.9</v>
      </c>
      <c r="N121" s="84">
        <v>42.9</v>
      </c>
      <c r="O121" s="84">
        <v>7.7</v>
      </c>
    </row>
    <row r="122" spans="1:15" x14ac:dyDescent="0.35">
      <c r="L122" s="80">
        <v>2012</v>
      </c>
      <c r="M122" s="84">
        <v>5.6</v>
      </c>
      <c r="N122" s="84">
        <v>43.2</v>
      </c>
      <c r="O122" s="84">
        <v>8.8000000000000007</v>
      </c>
    </row>
    <row r="123" spans="1:15" x14ac:dyDescent="0.35">
      <c r="L123" s="80">
        <v>2013</v>
      </c>
      <c r="M123" s="84">
        <v>5.5</v>
      </c>
      <c r="N123" s="84">
        <v>39</v>
      </c>
      <c r="O123" s="84">
        <v>7.8</v>
      </c>
    </row>
    <row r="124" spans="1:15" x14ac:dyDescent="0.35">
      <c r="L124" s="80">
        <v>2014</v>
      </c>
      <c r="M124" s="84">
        <v>5.3</v>
      </c>
      <c r="N124" s="84">
        <v>43.7</v>
      </c>
      <c r="O124" s="84">
        <v>7.5</v>
      </c>
    </row>
    <row r="125" spans="1:15" x14ac:dyDescent="0.35">
      <c r="L125" s="80">
        <v>2015</v>
      </c>
      <c r="M125" s="84">
        <v>5.5</v>
      </c>
      <c r="N125" s="84">
        <v>42</v>
      </c>
      <c r="O125" s="84">
        <v>7.3</v>
      </c>
    </row>
    <row r="126" spans="1:15" x14ac:dyDescent="0.35">
      <c r="L126" s="80">
        <v>2016</v>
      </c>
      <c r="M126" s="84">
        <v>6</v>
      </c>
      <c r="N126" s="84">
        <v>45.2</v>
      </c>
      <c r="O126" s="84">
        <v>6.8</v>
      </c>
    </row>
    <row r="127" spans="1:15" x14ac:dyDescent="0.35">
      <c r="L127" s="80">
        <v>2017</v>
      </c>
      <c r="M127" s="84">
        <v>5.8</v>
      </c>
      <c r="N127" s="84">
        <v>45.1</v>
      </c>
      <c r="O127" s="84">
        <v>8.6</v>
      </c>
    </row>
    <row r="128" spans="1:15" x14ac:dyDescent="0.35">
      <c r="A128" t="s">
        <v>401</v>
      </c>
      <c r="L128" s="80">
        <v>2018</v>
      </c>
      <c r="M128" s="84">
        <v>5.8</v>
      </c>
      <c r="N128" s="84">
        <v>46.6</v>
      </c>
      <c r="O128" s="84">
        <v>7.8</v>
      </c>
    </row>
    <row r="129" spans="12:15" x14ac:dyDescent="0.35">
      <c r="L129" s="80">
        <v>2019</v>
      </c>
      <c r="M129" s="84">
        <v>3.4</v>
      </c>
      <c r="N129" s="84">
        <v>52.6</v>
      </c>
      <c r="O129" s="84">
        <v>10.1</v>
      </c>
    </row>
    <row r="130" spans="12:15" x14ac:dyDescent="0.35">
      <c r="L130" s="80"/>
      <c r="M130" s="80"/>
      <c r="N130" s="80"/>
      <c r="O130" s="80"/>
    </row>
    <row r="131" spans="12:15" x14ac:dyDescent="0.35">
      <c r="L131" s="80" t="s">
        <v>442</v>
      </c>
      <c r="M131" s="289" t="s">
        <v>278</v>
      </c>
      <c r="N131" s="289"/>
      <c r="O131" s="289"/>
    </row>
    <row r="132" spans="12:15" x14ac:dyDescent="0.35">
      <c r="L132" s="80"/>
      <c r="M132" s="80" t="s">
        <v>439</v>
      </c>
      <c r="N132" s="80" t="s">
        <v>440</v>
      </c>
      <c r="O132" s="80" t="s">
        <v>441</v>
      </c>
    </row>
    <row r="133" spans="12:15" x14ac:dyDescent="0.35">
      <c r="L133" s="257">
        <v>2009</v>
      </c>
      <c r="M133" s="84">
        <v>5.5</v>
      </c>
      <c r="N133" s="84">
        <v>55.7</v>
      </c>
      <c r="O133" s="84">
        <v>4.3</v>
      </c>
    </row>
    <row r="134" spans="12:15" x14ac:dyDescent="0.35">
      <c r="L134" s="257">
        <v>2010</v>
      </c>
      <c r="M134" s="84">
        <v>5.9</v>
      </c>
      <c r="N134" s="84">
        <v>42.3</v>
      </c>
      <c r="O134" s="84">
        <v>3.9</v>
      </c>
    </row>
    <row r="135" spans="12:15" x14ac:dyDescent="0.35">
      <c r="L135" s="258">
        <v>2011</v>
      </c>
      <c r="M135" s="84">
        <v>6.7</v>
      </c>
      <c r="N135" s="84">
        <v>42.3</v>
      </c>
      <c r="O135" s="84">
        <v>3.6</v>
      </c>
    </row>
    <row r="136" spans="12:15" x14ac:dyDescent="0.35">
      <c r="L136" s="80">
        <v>2012</v>
      </c>
      <c r="M136" s="84">
        <v>6.6</v>
      </c>
      <c r="N136" s="84">
        <v>45.9</v>
      </c>
      <c r="O136" s="84">
        <v>5.8</v>
      </c>
    </row>
    <row r="137" spans="12:15" x14ac:dyDescent="0.35">
      <c r="L137" s="80">
        <v>2013</v>
      </c>
      <c r="M137" s="84">
        <v>5.9</v>
      </c>
      <c r="N137" s="84">
        <v>48.5</v>
      </c>
      <c r="O137" s="84">
        <v>4.4000000000000004</v>
      </c>
    </row>
    <row r="138" spans="12:15" x14ac:dyDescent="0.35">
      <c r="L138" s="80">
        <v>2014</v>
      </c>
      <c r="M138" s="84">
        <v>6.1</v>
      </c>
      <c r="N138" s="84">
        <v>53.6</v>
      </c>
      <c r="O138" s="84">
        <v>5.3</v>
      </c>
    </row>
    <row r="139" spans="12:15" x14ac:dyDescent="0.35">
      <c r="L139" s="80">
        <v>2015</v>
      </c>
      <c r="M139" s="84">
        <v>6.5</v>
      </c>
      <c r="N139" s="84">
        <v>48.5</v>
      </c>
      <c r="O139" s="84">
        <v>4.4000000000000004</v>
      </c>
    </row>
    <row r="140" spans="12:15" x14ac:dyDescent="0.35">
      <c r="L140" s="80">
        <v>2016</v>
      </c>
      <c r="M140" s="84">
        <v>6.9</v>
      </c>
      <c r="N140" s="84">
        <v>49.8</v>
      </c>
      <c r="O140" s="84">
        <v>4.9000000000000004</v>
      </c>
    </row>
    <row r="141" spans="12:15" x14ac:dyDescent="0.35">
      <c r="L141" s="80">
        <v>2017</v>
      </c>
      <c r="M141" s="84">
        <v>6.8</v>
      </c>
      <c r="N141" s="84">
        <v>53.2</v>
      </c>
      <c r="O141" s="84">
        <v>6.2</v>
      </c>
    </row>
    <row r="142" spans="12:15" x14ac:dyDescent="0.35">
      <c r="L142" s="80">
        <v>2018</v>
      </c>
      <c r="M142" s="84">
        <v>6.2</v>
      </c>
      <c r="N142" s="84">
        <v>54.9</v>
      </c>
      <c r="O142" s="84">
        <v>5.8</v>
      </c>
    </row>
    <row r="143" spans="12:15" x14ac:dyDescent="0.35">
      <c r="L143" s="80">
        <v>2019</v>
      </c>
      <c r="M143" s="84">
        <v>5.2</v>
      </c>
      <c r="N143" s="84">
        <v>60.3</v>
      </c>
      <c r="O143" s="84">
        <v>6.5</v>
      </c>
    </row>
    <row r="147" spans="1:13" x14ac:dyDescent="0.35">
      <c r="A147" t="s">
        <v>402</v>
      </c>
      <c r="L147" s="80" t="s">
        <v>448</v>
      </c>
    </row>
    <row r="148" spans="1:13" x14ac:dyDescent="0.35">
      <c r="L148">
        <v>2019</v>
      </c>
      <c r="M148" s="88"/>
    </row>
    <row r="149" spans="1:13" x14ac:dyDescent="0.35">
      <c r="L149" s="5"/>
      <c r="M149" s="88" t="s">
        <v>406</v>
      </c>
    </row>
    <row r="150" spans="1:13" x14ac:dyDescent="0.35">
      <c r="L150" s="259" t="s">
        <v>443</v>
      </c>
      <c r="M150" s="96">
        <v>17.8</v>
      </c>
    </row>
    <row r="151" spans="1:13" x14ac:dyDescent="0.35">
      <c r="L151" s="259" t="s">
        <v>444</v>
      </c>
      <c r="M151" s="96">
        <v>43</v>
      </c>
    </row>
    <row r="152" spans="1:13" x14ac:dyDescent="0.35">
      <c r="L152" s="259" t="s">
        <v>445</v>
      </c>
      <c r="M152" s="96">
        <v>25</v>
      </c>
    </row>
    <row r="153" spans="1:13" x14ac:dyDescent="0.35">
      <c r="L153" s="259" t="s">
        <v>446</v>
      </c>
      <c r="M153" s="96">
        <v>11.2</v>
      </c>
    </row>
    <row r="154" spans="1:13" x14ac:dyDescent="0.35">
      <c r="L154" s="259" t="s">
        <v>447</v>
      </c>
      <c r="M154" s="96">
        <v>3</v>
      </c>
    </row>
    <row r="155" spans="1:13" x14ac:dyDescent="0.35">
      <c r="L155" s="89"/>
      <c r="M155" s="5" t="s">
        <v>407</v>
      </c>
    </row>
    <row r="156" spans="1:13" x14ac:dyDescent="0.35">
      <c r="L156" s="259" t="s">
        <v>443</v>
      </c>
      <c r="M156" s="95">
        <v>22</v>
      </c>
    </row>
    <row r="157" spans="1:13" x14ac:dyDescent="0.35">
      <c r="L157" s="259" t="s">
        <v>444</v>
      </c>
      <c r="M157" s="95">
        <v>46.7</v>
      </c>
    </row>
    <row r="158" spans="1:13" x14ac:dyDescent="0.35">
      <c r="A158" t="s">
        <v>403</v>
      </c>
      <c r="L158" s="259" t="s">
        <v>445</v>
      </c>
      <c r="M158" s="95">
        <v>20.100000000000001</v>
      </c>
    </row>
    <row r="159" spans="1:13" x14ac:dyDescent="0.35">
      <c r="L159" s="259" t="s">
        <v>446</v>
      </c>
      <c r="M159" s="95">
        <v>8.8000000000000007</v>
      </c>
    </row>
    <row r="160" spans="1:13" x14ac:dyDescent="0.35">
      <c r="L160" s="259" t="s">
        <v>447</v>
      </c>
      <c r="M160" s="95">
        <v>2.4</v>
      </c>
    </row>
    <row r="171" spans="1:15" x14ac:dyDescent="0.35">
      <c r="A171" t="s">
        <v>404</v>
      </c>
      <c r="L171" s="80" t="s">
        <v>449</v>
      </c>
    </row>
    <row r="172" spans="1:15" x14ac:dyDescent="0.35">
      <c r="L172" s="82" t="s">
        <v>450</v>
      </c>
      <c r="M172" s="80"/>
      <c r="N172" s="80"/>
      <c r="O172" s="80"/>
    </row>
    <row r="173" spans="1:15" x14ac:dyDescent="0.35">
      <c r="L173" s="80"/>
      <c r="M173" s="80" t="s">
        <v>406</v>
      </c>
      <c r="N173" s="80" t="s">
        <v>407</v>
      </c>
      <c r="O173" s="80" t="s">
        <v>408</v>
      </c>
    </row>
    <row r="174" spans="1:15" x14ac:dyDescent="0.35">
      <c r="L174" s="80">
        <v>2006</v>
      </c>
      <c r="M174" s="80">
        <v>59</v>
      </c>
      <c r="N174" s="80">
        <v>404</v>
      </c>
      <c r="O174" s="80">
        <v>466</v>
      </c>
    </row>
    <row r="175" spans="1:15" x14ac:dyDescent="0.35">
      <c r="L175" s="80">
        <v>2007</v>
      </c>
      <c r="M175" s="80">
        <v>63</v>
      </c>
      <c r="N175" s="80">
        <v>427</v>
      </c>
      <c r="O175" s="80">
        <v>490</v>
      </c>
    </row>
    <row r="176" spans="1:15" x14ac:dyDescent="0.35">
      <c r="L176" s="80">
        <v>2008</v>
      </c>
      <c r="M176" s="80">
        <v>100</v>
      </c>
      <c r="N176" s="80">
        <v>531</v>
      </c>
      <c r="O176" s="80">
        <v>631</v>
      </c>
    </row>
    <row r="177" spans="12:15" x14ac:dyDescent="0.35">
      <c r="L177" s="80">
        <v>2009</v>
      </c>
      <c r="M177" s="80">
        <v>75</v>
      </c>
      <c r="N177" s="80">
        <v>534</v>
      </c>
      <c r="O177" s="80">
        <v>609</v>
      </c>
    </row>
    <row r="178" spans="12:15" x14ac:dyDescent="0.35">
      <c r="L178" s="80">
        <v>2010</v>
      </c>
      <c r="M178" s="80">
        <v>78</v>
      </c>
      <c r="N178" s="80">
        <v>534</v>
      </c>
      <c r="O178" s="80">
        <v>612</v>
      </c>
    </row>
    <row r="179" spans="12:15" x14ac:dyDescent="0.35">
      <c r="L179" s="80">
        <v>2011</v>
      </c>
      <c r="M179" s="80">
        <v>80</v>
      </c>
      <c r="N179" s="80">
        <v>457</v>
      </c>
      <c r="O179" s="80">
        <v>537</v>
      </c>
    </row>
    <row r="180" spans="12:15" x14ac:dyDescent="0.35">
      <c r="L180" s="80">
        <v>2012</v>
      </c>
      <c r="M180" s="80">
        <v>72</v>
      </c>
      <c r="N180" s="80">
        <v>499</v>
      </c>
      <c r="O180" s="80">
        <v>571</v>
      </c>
    </row>
    <row r="181" spans="12:15" x14ac:dyDescent="0.35">
      <c r="L181" s="80">
        <v>2013</v>
      </c>
      <c r="M181" s="80">
        <v>84</v>
      </c>
      <c r="N181" s="80">
        <v>544</v>
      </c>
      <c r="O181" s="80">
        <v>628</v>
      </c>
    </row>
    <row r="182" spans="12:15" x14ac:dyDescent="0.35">
      <c r="L182" s="80">
        <v>2014</v>
      </c>
      <c r="M182" s="80">
        <v>74</v>
      </c>
      <c r="N182" s="80">
        <v>493</v>
      </c>
      <c r="O182" s="80">
        <v>567</v>
      </c>
    </row>
    <row r="183" spans="12:15" x14ac:dyDescent="0.35">
      <c r="L183" s="80">
        <v>2015</v>
      </c>
      <c r="M183" s="80">
        <v>95</v>
      </c>
      <c r="N183" s="80">
        <v>497</v>
      </c>
      <c r="O183" s="80">
        <v>592</v>
      </c>
    </row>
    <row r="184" spans="12:15" x14ac:dyDescent="0.35">
      <c r="L184" s="80">
        <v>2016</v>
      </c>
      <c r="M184" s="80">
        <v>88</v>
      </c>
      <c r="N184" s="80">
        <v>457</v>
      </c>
      <c r="O184" s="80">
        <v>545</v>
      </c>
    </row>
    <row r="185" spans="12:15" x14ac:dyDescent="0.35">
      <c r="L185" s="80">
        <v>2017</v>
      </c>
      <c r="M185" s="80">
        <v>96</v>
      </c>
      <c r="N185" s="80">
        <v>410</v>
      </c>
      <c r="O185" s="80">
        <v>506</v>
      </c>
    </row>
    <row r="186" spans="12:15" x14ac:dyDescent="0.35">
      <c r="L186" s="80">
        <v>2018</v>
      </c>
      <c r="M186" s="80">
        <v>108</v>
      </c>
      <c r="N186" s="80">
        <v>425</v>
      </c>
      <c r="O186" s="80">
        <v>533</v>
      </c>
    </row>
    <row r="187" spans="12:15" x14ac:dyDescent="0.35">
      <c r="L187" s="80">
        <v>2019</v>
      </c>
      <c r="M187" s="80">
        <v>82</v>
      </c>
      <c r="N187" s="80">
        <v>416</v>
      </c>
      <c r="O187" s="80">
        <v>498</v>
      </c>
    </row>
  </sheetData>
  <mergeCells count="2">
    <mergeCell ref="M117:O117"/>
    <mergeCell ref="M131:O131"/>
  </mergeCells>
  <pageMargins left="0.7" right="0.7" top="0.75" bottom="0.75" header="0.3" footer="0.3"/>
  <pageSetup paperSize="9" scale="97" orientation="portrait" r:id="rId1"/>
  <rowBreaks count="3" manualBreakCount="3">
    <brk id="52" max="16383" man="1"/>
    <brk id="98" max="16383" man="1"/>
    <brk id="14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36"/>
  <sheetViews>
    <sheetView tabSelected="1" view="pageBreakPreview" topLeftCell="A25" zoomScale="80" zoomScaleNormal="80" zoomScaleSheetLayoutView="80" workbookViewId="0">
      <selection activeCell="O11" sqref="O11"/>
    </sheetView>
  </sheetViews>
  <sheetFormatPr defaultRowHeight="15" customHeight="1" x14ac:dyDescent="0.35"/>
  <cols>
    <col min="1" max="1" width="1.6328125" style="125" customWidth="1"/>
    <col min="2" max="2" width="50.6328125" style="125" customWidth="1"/>
    <col min="3" max="7" width="9.36328125" style="125" customWidth="1"/>
    <col min="8" max="9" width="13.36328125" style="125" customWidth="1"/>
    <col min="10" max="14" width="9.36328125" style="125" customWidth="1"/>
    <col min="15" max="15" width="50.6328125" style="113" customWidth="1"/>
    <col min="16" max="16" width="1.6328125" style="125" customWidth="1"/>
    <col min="17" max="16384" width="8.7265625" style="125"/>
  </cols>
  <sheetData>
    <row r="1" spans="1:16" ht="15" customHeight="1" x14ac:dyDescent="0.35">
      <c r="A1" s="158"/>
      <c r="B1" s="158"/>
      <c r="C1" s="159"/>
      <c r="D1" s="160"/>
      <c r="E1" s="160"/>
      <c r="F1" s="160"/>
      <c r="G1" s="160"/>
      <c r="H1" s="158"/>
      <c r="I1" s="160"/>
      <c r="J1" s="160"/>
      <c r="K1" s="160"/>
      <c r="L1" s="161"/>
      <c r="M1" s="160"/>
      <c r="N1" s="158"/>
      <c r="O1" s="158"/>
      <c r="P1" s="159"/>
    </row>
    <row r="2" spans="1:16" ht="15" customHeight="1" x14ac:dyDescent="0.35">
      <c r="A2" s="158"/>
      <c r="B2" s="158"/>
      <c r="C2" s="159"/>
      <c r="D2" s="160"/>
      <c r="E2" s="160"/>
      <c r="F2" s="160"/>
      <c r="G2" s="160"/>
      <c r="H2" s="158"/>
      <c r="I2" s="160"/>
      <c r="J2" s="160"/>
      <c r="K2" s="160"/>
      <c r="L2" s="161"/>
      <c r="M2" s="160"/>
      <c r="N2" s="158"/>
      <c r="O2" s="158"/>
      <c r="P2" s="159"/>
    </row>
    <row r="3" spans="1:16" ht="15" customHeight="1" x14ac:dyDescent="0.35">
      <c r="A3" s="158"/>
      <c r="B3" s="263" t="s">
        <v>277</v>
      </c>
      <c r="C3" s="272"/>
      <c r="D3" s="160"/>
      <c r="E3" s="160"/>
      <c r="F3" s="160"/>
      <c r="G3" s="160"/>
      <c r="H3" s="162"/>
      <c r="I3" s="162"/>
      <c r="J3" s="263" t="s">
        <v>278</v>
      </c>
      <c r="K3" s="263"/>
      <c r="L3" s="263"/>
      <c r="M3" s="263"/>
      <c r="N3" s="158"/>
      <c r="P3" s="273"/>
    </row>
    <row r="4" spans="1:16" ht="15" customHeight="1" x14ac:dyDescent="0.35">
      <c r="A4" s="158"/>
      <c r="B4" s="263"/>
      <c r="C4" s="272"/>
      <c r="D4" s="160"/>
      <c r="E4" s="160"/>
      <c r="F4" s="160"/>
      <c r="G4" s="160"/>
      <c r="H4" s="162"/>
      <c r="I4" s="162"/>
      <c r="J4" s="263"/>
      <c r="K4" s="263"/>
      <c r="L4" s="263"/>
      <c r="M4" s="263"/>
      <c r="N4" s="158"/>
      <c r="O4" s="248"/>
      <c r="P4" s="273"/>
    </row>
    <row r="5" spans="1:16" ht="15" customHeight="1" thickBot="1" x14ac:dyDescent="0.4">
      <c r="A5" s="158"/>
      <c r="B5" s="158"/>
      <c r="C5" s="156"/>
      <c r="D5" s="156"/>
      <c r="E5" s="156"/>
      <c r="F5" s="156"/>
      <c r="G5" s="160"/>
      <c r="H5" s="158"/>
      <c r="I5" s="156"/>
      <c r="J5" s="156"/>
      <c r="K5" s="156"/>
      <c r="L5" s="157"/>
      <c r="M5" s="160"/>
      <c r="N5" s="158"/>
      <c r="O5" s="158"/>
      <c r="P5" s="156"/>
    </row>
    <row r="6" spans="1:16" s="245" customFormat="1" ht="3.75" customHeight="1" thickBot="1" x14ac:dyDescent="0.4">
      <c r="A6" s="247"/>
      <c r="B6" s="247"/>
      <c r="C6" s="247"/>
      <c r="D6" s="247"/>
      <c r="E6" s="247"/>
      <c r="F6" s="247"/>
      <c r="G6" s="247"/>
      <c r="H6" s="247"/>
      <c r="I6" s="247"/>
      <c r="J6" s="247"/>
      <c r="K6" s="247"/>
      <c r="L6" s="247"/>
      <c r="M6" s="247"/>
      <c r="N6" s="247"/>
      <c r="O6" s="247"/>
      <c r="P6" s="247"/>
    </row>
    <row r="7" spans="1:16" ht="15" customHeight="1" x14ac:dyDescent="0.35">
      <c r="A7" s="163"/>
      <c r="B7" s="268" t="s">
        <v>392</v>
      </c>
      <c r="C7" s="268"/>
      <c r="D7" s="268"/>
      <c r="E7" s="268"/>
      <c r="F7" s="268"/>
      <c r="G7" s="268"/>
      <c r="H7" s="268"/>
      <c r="J7" s="274" t="s">
        <v>393</v>
      </c>
      <c r="K7" s="274"/>
      <c r="L7" s="274"/>
      <c r="M7" s="274"/>
      <c r="N7" s="196"/>
      <c r="O7" s="196"/>
    </row>
    <row r="8" spans="1:16" ht="15" customHeight="1" x14ac:dyDescent="0.35">
      <c r="A8" s="163"/>
      <c r="B8" s="268"/>
      <c r="C8" s="268"/>
      <c r="D8" s="268"/>
      <c r="E8" s="268"/>
      <c r="F8" s="268"/>
      <c r="G8" s="268"/>
      <c r="H8" s="268"/>
      <c r="I8" s="196"/>
      <c r="J8" s="268"/>
      <c r="K8" s="268"/>
      <c r="L8" s="268"/>
      <c r="M8" s="268"/>
      <c r="N8" s="196"/>
      <c r="O8" s="196"/>
    </row>
    <row r="9" spans="1:16" ht="15" customHeight="1" x14ac:dyDescent="0.35">
      <c r="A9" s="163"/>
      <c r="B9" s="165"/>
    </row>
    <row r="10" spans="1:16" ht="15" customHeight="1" x14ac:dyDescent="0.35">
      <c r="A10" s="163"/>
      <c r="B10" s="166"/>
      <c r="C10" s="167">
        <v>2015</v>
      </c>
      <c r="D10" s="167">
        <v>2016</v>
      </c>
      <c r="E10" s="167">
        <v>2017</v>
      </c>
      <c r="F10" s="167">
        <v>2018</v>
      </c>
      <c r="G10" s="167">
        <v>2019</v>
      </c>
      <c r="H10" s="11"/>
      <c r="I10" s="10"/>
      <c r="J10" s="167">
        <v>2015</v>
      </c>
      <c r="K10" s="167">
        <v>2016</v>
      </c>
      <c r="L10" s="167">
        <v>2017</v>
      </c>
      <c r="M10" s="167">
        <v>2018</v>
      </c>
      <c r="N10" s="167">
        <v>2019</v>
      </c>
      <c r="O10" s="168"/>
    </row>
    <row r="11" spans="1:16" ht="15" customHeight="1" x14ac:dyDescent="0.35">
      <c r="A11" s="163"/>
      <c r="B11" s="172"/>
      <c r="H11" s="24"/>
      <c r="I11" s="25"/>
      <c r="O11" s="37"/>
    </row>
    <row r="12" spans="1:16" ht="15" customHeight="1" x14ac:dyDescent="0.35">
      <c r="A12" s="163"/>
      <c r="B12" s="182" t="s">
        <v>19</v>
      </c>
      <c r="C12" s="40">
        <v>815983</v>
      </c>
      <c r="D12" s="40">
        <v>821375</v>
      </c>
      <c r="E12" s="40">
        <v>824633</v>
      </c>
      <c r="F12" s="40">
        <v>822828</v>
      </c>
      <c r="G12" s="40">
        <v>829098</v>
      </c>
      <c r="H12" s="24"/>
      <c r="I12" s="24"/>
      <c r="J12" s="39">
        <v>543948</v>
      </c>
      <c r="K12" s="39">
        <v>557406</v>
      </c>
      <c r="L12" s="39">
        <v>565761</v>
      </c>
      <c r="M12" s="39">
        <v>573404</v>
      </c>
      <c r="N12" s="39">
        <v>579960</v>
      </c>
      <c r="O12" s="194" t="s">
        <v>21</v>
      </c>
      <c r="P12" s="88"/>
    </row>
    <row r="13" spans="1:16" ht="15" customHeight="1" x14ac:dyDescent="0.35">
      <c r="A13" s="163"/>
      <c r="B13" s="121" t="s">
        <v>102</v>
      </c>
      <c r="C13" s="81"/>
      <c r="D13" s="81"/>
      <c r="E13" s="81"/>
      <c r="F13" s="81"/>
      <c r="G13" s="81"/>
      <c r="H13" s="24"/>
      <c r="I13" s="24"/>
      <c r="O13" s="27" t="s">
        <v>22</v>
      </c>
      <c r="P13" s="88"/>
    </row>
    <row r="14" spans="1:16" ht="15" customHeight="1" x14ac:dyDescent="0.35">
      <c r="A14" s="163"/>
      <c r="B14" s="146" t="s">
        <v>110</v>
      </c>
      <c r="C14" s="81">
        <v>639263</v>
      </c>
      <c r="D14" s="81">
        <v>641246</v>
      </c>
      <c r="E14" s="81">
        <v>647842</v>
      </c>
      <c r="F14" s="81">
        <v>643050</v>
      </c>
      <c r="G14" s="81">
        <v>653428</v>
      </c>
      <c r="H14" s="24"/>
      <c r="I14" s="24"/>
      <c r="J14" s="40">
        <v>392934</v>
      </c>
      <c r="K14" s="40">
        <v>407596</v>
      </c>
      <c r="L14" s="40">
        <v>416551</v>
      </c>
      <c r="M14" s="40">
        <v>426205</v>
      </c>
      <c r="N14" s="40">
        <v>434872</v>
      </c>
      <c r="O14" s="145" t="s">
        <v>122</v>
      </c>
      <c r="P14" s="88"/>
    </row>
    <row r="15" spans="1:16" ht="15" customHeight="1" x14ac:dyDescent="0.35">
      <c r="A15" s="163"/>
      <c r="B15" s="100" t="s">
        <v>111</v>
      </c>
      <c r="C15" s="81">
        <v>5122</v>
      </c>
      <c r="D15" s="81">
        <v>7652</v>
      </c>
      <c r="E15" s="81">
        <v>5113</v>
      </c>
      <c r="F15" s="81">
        <v>6160</v>
      </c>
      <c r="G15" s="81">
        <v>5338</v>
      </c>
      <c r="H15" s="24"/>
      <c r="I15" s="24"/>
      <c r="J15" s="39">
        <v>13229</v>
      </c>
      <c r="K15" s="39">
        <v>12580</v>
      </c>
      <c r="L15" s="39">
        <v>11354</v>
      </c>
      <c r="M15" s="39">
        <v>8719</v>
      </c>
      <c r="N15" s="39">
        <v>7856</v>
      </c>
      <c r="O15" s="41" t="s">
        <v>123</v>
      </c>
      <c r="P15" s="88"/>
    </row>
    <row r="16" spans="1:16" ht="15" customHeight="1" x14ac:dyDescent="0.35">
      <c r="A16" s="163"/>
      <c r="B16" s="100" t="s">
        <v>112</v>
      </c>
      <c r="C16" s="81">
        <v>116016</v>
      </c>
      <c r="D16" s="81">
        <v>117480</v>
      </c>
      <c r="E16" s="81">
        <v>118036</v>
      </c>
      <c r="F16" s="81">
        <v>120103</v>
      </c>
      <c r="G16" s="81">
        <v>118638</v>
      </c>
      <c r="H16" s="24"/>
      <c r="I16" s="24"/>
      <c r="J16" s="39">
        <v>118435</v>
      </c>
      <c r="K16" s="39">
        <v>117651</v>
      </c>
      <c r="L16" s="39">
        <v>117670</v>
      </c>
      <c r="M16" s="39">
        <v>117513</v>
      </c>
      <c r="N16" s="39">
        <v>115708</v>
      </c>
      <c r="O16" s="145" t="s">
        <v>124</v>
      </c>
      <c r="P16" s="88"/>
    </row>
    <row r="17" spans="1:16" ht="15" customHeight="1" x14ac:dyDescent="0.35">
      <c r="A17" s="163"/>
      <c r="B17" s="100" t="s">
        <v>129</v>
      </c>
      <c r="C17" s="81">
        <v>31964</v>
      </c>
      <c r="D17" s="81">
        <v>32088</v>
      </c>
      <c r="E17" s="81">
        <v>30904</v>
      </c>
      <c r="F17" s="81">
        <v>30703</v>
      </c>
      <c r="G17" s="81">
        <v>29204</v>
      </c>
      <c r="H17" s="24"/>
      <c r="I17" s="24"/>
      <c r="J17" s="39">
        <v>5540</v>
      </c>
      <c r="K17" s="39">
        <v>5492</v>
      </c>
      <c r="L17" s="39">
        <v>5496</v>
      </c>
      <c r="M17" s="39">
        <v>5555</v>
      </c>
      <c r="N17" s="39">
        <v>5549</v>
      </c>
      <c r="O17" s="145" t="s">
        <v>136</v>
      </c>
      <c r="P17" s="88"/>
    </row>
    <row r="18" spans="1:16" ht="15" customHeight="1" x14ac:dyDescent="0.35">
      <c r="A18" s="163"/>
      <c r="B18" s="147" t="s">
        <v>115</v>
      </c>
      <c r="C18" s="81">
        <v>16841</v>
      </c>
      <c r="D18" s="81">
        <v>15719</v>
      </c>
      <c r="E18" s="81">
        <v>15210</v>
      </c>
      <c r="F18" s="81">
        <v>14889</v>
      </c>
      <c r="G18" s="81">
        <v>14146</v>
      </c>
      <c r="H18" s="24"/>
      <c r="I18" s="24"/>
      <c r="J18" s="39">
        <v>6532</v>
      </c>
      <c r="K18" s="39">
        <v>6095</v>
      </c>
      <c r="L18" s="39">
        <v>6043</v>
      </c>
      <c r="M18" s="39">
        <v>6069</v>
      </c>
      <c r="N18" s="39">
        <v>5967</v>
      </c>
      <c r="O18" s="145" t="s">
        <v>127</v>
      </c>
      <c r="P18" s="88"/>
    </row>
    <row r="19" spans="1:16" ht="15" customHeight="1" x14ac:dyDescent="0.35">
      <c r="A19" s="163"/>
      <c r="B19" s="100" t="s">
        <v>130</v>
      </c>
      <c r="C19" s="81">
        <v>5121</v>
      </c>
      <c r="D19" s="81">
        <v>5701</v>
      </c>
      <c r="E19" s="81">
        <v>6233</v>
      </c>
      <c r="F19" s="81">
        <v>6789</v>
      </c>
      <c r="G19" s="81">
        <v>7318</v>
      </c>
      <c r="H19" s="24"/>
      <c r="I19" s="24"/>
      <c r="J19" s="39">
        <v>6560</v>
      </c>
      <c r="K19" s="39">
        <v>7328</v>
      </c>
      <c r="L19" s="39">
        <v>8027</v>
      </c>
      <c r="M19" s="39">
        <v>8764</v>
      </c>
      <c r="N19" s="39">
        <v>9464</v>
      </c>
      <c r="O19" s="145" t="s">
        <v>137</v>
      </c>
      <c r="P19" s="88"/>
    </row>
    <row r="20" spans="1:16" ht="15" customHeight="1" x14ac:dyDescent="0.35">
      <c r="A20" s="163"/>
      <c r="B20" s="147" t="s">
        <v>131</v>
      </c>
      <c r="C20" s="81">
        <v>548</v>
      </c>
      <c r="D20" s="81">
        <v>450</v>
      </c>
      <c r="E20" s="81">
        <v>358</v>
      </c>
      <c r="F20" s="81">
        <v>287</v>
      </c>
      <c r="G20" s="81">
        <v>243</v>
      </c>
      <c r="H20" s="24"/>
      <c r="I20" s="24"/>
      <c r="J20" s="39" t="s">
        <v>18</v>
      </c>
      <c r="K20" s="39" t="s">
        <v>18</v>
      </c>
      <c r="L20" s="39" t="s">
        <v>18</v>
      </c>
      <c r="M20" s="39" t="s">
        <v>18</v>
      </c>
      <c r="N20" s="39" t="s">
        <v>18</v>
      </c>
      <c r="O20" s="42" t="s">
        <v>138</v>
      </c>
      <c r="P20" s="88"/>
    </row>
    <row r="21" spans="1:16" ht="15" customHeight="1" x14ac:dyDescent="0.35">
      <c r="A21" s="163"/>
      <c r="B21" s="147" t="s">
        <v>132</v>
      </c>
      <c r="C21" s="81">
        <v>1108</v>
      </c>
      <c r="D21" s="81">
        <v>1039</v>
      </c>
      <c r="E21" s="81">
        <v>937</v>
      </c>
      <c r="F21" s="81">
        <v>847</v>
      </c>
      <c r="G21" s="81">
        <v>783</v>
      </c>
      <c r="H21" s="24"/>
      <c r="I21" s="24"/>
      <c r="J21" s="39">
        <v>717</v>
      </c>
      <c r="K21" s="39">
        <v>663</v>
      </c>
      <c r="L21" s="39">
        <v>619</v>
      </c>
      <c r="M21" s="39">
        <v>578</v>
      </c>
      <c r="N21" s="39">
        <v>543</v>
      </c>
      <c r="O21" s="41" t="s">
        <v>128</v>
      </c>
      <c r="P21" s="88"/>
    </row>
    <row r="22" spans="1:16" ht="15" customHeight="1" x14ac:dyDescent="0.35">
      <c r="A22" s="163"/>
      <c r="B22" s="24"/>
      <c r="C22" s="40"/>
      <c r="D22" s="40"/>
      <c r="E22" s="40"/>
      <c r="F22" s="40"/>
      <c r="G22" s="40"/>
      <c r="H22" s="24"/>
      <c r="I22" s="24"/>
      <c r="J22" s="28"/>
      <c r="K22" s="28"/>
      <c r="L22" s="28"/>
      <c r="M22" s="28"/>
      <c r="N22" s="28"/>
      <c r="O22" s="44"/>
      <c r="P22" s="88"/>
    </row>
    <row r="23" spans="1:16" ht="15" customHeight="1" x14ac:dyDescent="0.35">
      <c r="A23" s="163"/>
      <c r="B23" s="208" t="s">
        <v>104</v>
      </c>
      <c r="C23" s="82"/>
      <c r="D23" s="82"/>
      <c r="E23" s="82"/>
      <c r="F23" s="82"/>
      <c r="G23" s="82"/>
      <c r="H23" s="34"/>
      <c r="I23" s="34"/>
      <c r="O23" s="194" t="s">
        <v>105</v>
      </c>
    </row>
    <row r="24" spans="1:16" ht="15" customHeight="1" x14ac:dyDescent="0.35">
      <c r="A24" s="163"/>
      <c r="B24" s="147" t="s">
        <v>110</v>
      </c>
      <c r="C24" s="107">
        <v>366.5</v>
      </c>
      <c r="D24" s="107">
        <v>372.1</v>
      </c>
      <c r="E24" s="107">
        <v>382.3</v>
      </c>
      <c r="F24" s="107">
        <v>396.2</v>
      </c>
      <c r="G24" s="107">
        <v>411.2</v>
      </c>
      <c r="H24" s="34"/>
      <c r="I24" s="34"/>
      <c r="J24" s="57">
        <v>458.9</v>
      </c>
      <c r="K24" s="57">
        <v>464.7</v>
      </c>
      <c r="L24" s="57">
        <v>476.1</v>
      </c>
      <c r="M24" s="57">
        <v>492.5</v>
      </c>
      <c r="N24" s="107">
        <v>510.1</v>
      </c>
      <c r="O24" s="145" t="s">
        <v>122</v>
      </c>
      <c r="P24" s="88"/>
    </row>
    <row r="25" spans="1:16" ht="15" customHeight="1" x14ac:dyDescent="0.35">
      <c r="A25" s="163"/>
      <c r="B25" s="147" t="s">
        <v>111</v>
      </c>
      <c r="C25" s="107">
        <v>343.1</v>
      </c>
      <c r="D25" s="107">
        <v>348.4</v>
      </c>
      <c r="E25" s="107">
        <v>360.8</v>
      </c>
      <c r="F25" s="107">
        <v>371.6</v>
      </c>
      <c r="G25" s="107">
        <v>386.1</v>
      </c>
      <c r="H25" s="34"/>
      <c r="I25" s="34"/>
      <c r="J25" s="56">
        <v>411.1</v>
      </c>
      <c r="K25" s="56">
        <v>412.1</v>
      </c>
      <c r="L25" s="56">
        <v>424.4</v>
      </c>
      <c r="M25" s="56">
        <v>436.8</v>
      </c>
      <c r="N25" s="107">
        <v>462.9</v>
      </c>
      <c r="O25" s="41" t="s">
        <v>123</v>
      </c>
      <c r="P25" s="88"/>
    </row>
    <row r="26" spans="1:16" ht="15" customHeight="1" x14ac:dyDescent="0.35">
      <c r="A26" s="163"/>
      <c r="B26" s="147" t="s">
        <v>133</v>
      </c>
      <c r="C26" s="107">
        <v>240.3</v>
      </c>
      <c r="D26" s="107">
        <v>238.5</v>
      </c>
      <c r="E26" s="107">
        <v>241.2</v>
      </c>
      <c r="F26" s="107">
        <v>245.5</v>
      </c>
      <c r="G26" s="107">
        <v>252.2</v>
      </c>
      <c r="H26" s="34"/>
      <c r="I26" s="34"/>
      <c r="J26" s="56">
        <v>289.7</v>
      </c>
      <c r="K26" s="56">
        <v>286.8</v>
      </c>
      <c r="L26" s="56">
        <v>289</v>
      </c>
      <c r="M26" s="56">
        <v>291.7</v>
      </c>
      <c r="N26" s="107">
        <v>298.39999999999998</v>
      </c>
      <c r="O26" s="145" t="s">
        <v>124</v>
      </c>
      <c r="P26" s="88"/>
    </row>
    <row r="27" spans="1:16" ht="15" customHeight="1" x14ac:dyDescent="0.35">
      <c r="A27" s="163"/>
      <c r="B27" s="31" t="s">
        <v>182</v>
      </c>
      <c r="C27" s="107">
        <v>178.1</v>
      </c>
      <c r="D27" s="107">
        <v>178.4</v>
      </c>
      <c r="E27" s="107">
        <v>182.1</v>
      </c>
      <c r="F27" s="107">
        <v>186.7</v>
      </c>
      <c r="G27" s="107">
        <v>192.9</v>
      </c>
      <c r="H27" s="34"/>
      <c r="I27" s="34"/>
      <c r="J27" s="56">
        <v>217</v>
      </c>
      <c r="K27" s="56">
        <v>216.1</v>
      </c>
      <c r="L27" s="56">
        <v>218.7</v>
      </c>
      <c r="M27" s="56">
        <v>221.7</v>
      </c>
      <c r="N27" s="107">
        <v>227.9</v>
      </c>
      <c r="O27" s="101" t="s">
        <v>139</v>
      </c>
      <c r="P27" s="88"/>
    </row>
    <row r="28" spans="1:16" ht="15" customHeight="1" x14ac:dyDescent="0.35">
      <c r="A28" s="163"/>
      <c r="B28" s="31" t="s">
        <v>183</v>
      </c>
      <c r="C28" s="107">
        <v>326</v>
      </c>
      <c r="D28" s="107">
        <v>327.9</v>
      </c>
      <c r="E28" s="107">
        <v>335.4</v>
      </c>
      <c r="F28" s="107">
        <v>345</v>
      </c>
      <c r="G28" s="107">
        <v>357.5</v>
      </c>
      <c r="H28" s="34"/>
      <c r="I28" s="34"/>
      <c r="J28" s="56">
        <v>375.2</v>
      </c>
      <c r="K28" s="56">
        <v>374.9</v>
      </c>
      <c r="L28" s="56">
        <v>380.7</v>
      </c>
      <c r="M28" s="56">
        <v>387.8</v>
      </c>
      <c r="N28" s="56">
        <v>399.1</v>
      </c>
      <c r="O28" s="101" t="s">
        <v>140</v>
      </c>
      <c r="P28" s="88"/>
    </row>
    <row r="29" spans="1:16" ht="15" customHeight="1" x14ac:dyDescent="0.35">
      <c r="A29" s="163"/>
      <c r="B29" s="147" t="s">
        <v>129</v>
      </c>
      <c r="C29" s="107">
        <v>246.3</v>
      </c>
      <c r="D29" s="107">
        <v>245.3</v>
      </c>
      <c r="E29" s="107">
        <v>250.1</v>
      </c>
      <c r="F29" s="107">
        <v>255.9</v>
      </c>
      <c r="G29" s="107">
        <v>263.10000000000002</v>
      </c>
      <c r="H29" s="34"/>
      <c r="I29" s="34"/>
      <c r="J29" s="56">
        <v>190.1</v>
      </c>
      <c r="K29" s="56">
        <v>190.1</v>
      </c>
      <c r="L29" s="56">
        <v>195.4</v>
      </c>
      <c r="M29" s="56">
        <v>201.7</v>
      </c>
      <c r="N29" s="56">
        <v>208.7</v>
      </c>
      <c r="O29" s="145" t="s">
        <v>136</v>
      </c>
      <c r="P29" s="88"/>
    </row>
    <row r="30" spans="1:16" ht="15" customHeight="1" x14ac:dyDescent="0.35">
      <c r="A30" s="163"/>
      <c r="B30" s="146" t="s">
        <v>115</v>
      </c>
      <c r="C30" s="107">
        <v>133.4</v>
      </c>
      <c r="D30" s="107">
        <v>131.30000000000001</v>
      </c>
      <c r="E30" s="107">
        <v>132.9</v>
      </c>
      <c r="F30" s="107">
        <v>135.4</v>
      </c>
      <c r="G30" s="107">
        <v>139.5</v>
      </c>
      <c r="H30" s="34"/>
      <c r="I30" s="34"/>
      <c r="J30" s="56">
        <v>126.9</v>
      </c>
      <c r="K30" s="56">
        <v>125.6</v>
      </c>
      <c r="L30" s="56">
        <v>126.5</v>
      </c>
      <c r="M30" s="56">
        <v>129.6</v>
      </c>
      <c r="N30" s="56">
        <v>133.19999999999999</v>
      </c>
      <c r="O30" s="145" t="s">
        <v>127</v>
      </c>
      <c r="P30" s="88"/>
    </row>
    <row r="31" spans="1:16" ht="15" customHeight="1" x14ac:dyDescent="0.35">
      <c r="A31" s="163"/>
      <c r="B31" s="146" t="s">
        <v>130</v>
      </c>
      <c r="C31" s="107">
        <v>258.60000000000002</v>
      </c>
      <c r="D31" s="107">
        <v>258.89999999999998</v>
      </c>
      <c r="E31" s="107">
        <v>264.39999999999998</v>
      </c>
      <c r="F31" s="107">
        <v>270</v>
      </c>
      <c r="G31" s="107">
        <v>277.8</v>
      </c>
      <c r="H31" s="34"/>
      <c r="I31" s="34"/>
      <c r="J31" s="56">
        <v>261.8</v>
      </c>
      <c r="K31" s="56">
        <v>261.60000000000002</v>
      </c>
      <c r="L31" s="56">
        <v>267.7</v>
      </c>
      <c r="M31" s="56">
        <v>273.89999999999998</v>
      </c>
      <c r="N31" s="56">
        <v>282.39999999999998</v>
      </c>
      <c r="O31" s="145" t="s">
        <v>137</v>
      </c>
      <c r="P31" s="88"/>
    </row>
    <row r="32" spans="1:16" ht="15" customHeight="1" x14ac:dyDescent="0.35">
      <c r="A32" s="163"/>
      <c r="B32" s="146" t="s">
        <v>131</v>
      </c>
      <c r="C32" s="107">
        <v>19</v>
      </c>
      <c r="D32" s="107">
        <v>19</v>
      </c>
      <c r="E32" s="107">
        <v>19</v>
      </c>
      <c r="F32" s="107">
        <v>19</v>
      </c>
      <c r="G32" s="107">
        <v>19</v>
      </c>
      <c r="H32" s="34"/>
      <c r="I32" s="34"/>
      <c r="J32" s="57" t="s">
        <v>18</v>
      </c>
      <c r="K32" s="57" t="s">
        <v>18</v>
      </c>
      <c r="L32" s="57" t="s">
        <v>18</v>
      </c>
      <c r="M32" s="57" t="s">
        <v>18</v>
      </c>
      <c r="N32" s="57" t="s">
        <v>18</v>
      </c>
      <c r="O32" s="42" t="s">
        <v>138</v>
      </c>
      <c r="P32" s="88"/>
    </row>
    <row r="33" spans="1:16" ht="15" customHeight="1" x14ac:dyDescent="0.35">
      <c r="A33" s="163"/>
      <c r="B33" s="146" t="s">
        <v>132</v>
      </c>
      <c r="C33" s="107">
        <v>231.7</v>
      </c>
      <c r="D33" s="107">
        <v>233.5</v>
      </c>
      <c r="E33" s="107">
        <v>240.4</v>
      </c>
      <c r="F33" s="107">
        <v>247.7</v>
      </c>
      <c r="G33" s="107">
        <v>255</v>
      </c>
      <c r="H33" s="34"/>
      <c r="I33" s="34"/>
      <c r="J33" s="57">
        <v>231.8</v>
      </c>
      <c r="K33" s="57">
        <v>233.8</v>
      </c>
      <c r="L33" s="57">
        <v>241</v>
      </c>
      <c r="M33" s="57">
        <v>247.6</v>
      </c>
      <c r="N33" s="57">
        <v>254.9</v>
      </c>
      <c r="O33" s="41" t="s">
        <v>128</v>
      </c>
      <c r="P33" s="88"/>
    </row>
    <row r="34" spans="1:16" ht="13.5" customHeight="1" x14ac:dyDescent="0.35">
      <c r="A34" s="163"/>
      <c r="B34" s="27"/>
      <c r="C34" s="45"/>
      <c r="D34" s="45"/>
      <c r="E34" s="45"/>
      <c r="F34" s="45"/>
      <c r="G34" s="45"/>
      <c r="H34" s="34"/>
      <c r="I34" s="34"/>
      <c r="J34" s="45"/>
      <c r="K34" s="45"/>
      <c r="L34" s="45"/>
      <c r="M34" s="45"/>
      <c r="N34" s="45"/>
      <c r="O34" s="41"/>
      <c r="P34" s="88"/>
    </row>
    <row r="35" spans="1:16" ht="67.5" customHeight="1" x14ac:dyDescent="0.35">
      <c r="A35" s="163"/>
      <c r="B35" s="271" t="s">
        <v>208</v>
      </c>
      <c r="C35" s="271"/>
      <c r="D35" s="271"/>
      <c r="E35" s="271"/>
      <c r="F35" s="271"/>
      <c r="O35" s="72" t="s">
        <v>217</v>
      </c>
      <c r="P35" s="88"/>
    </row>
    <row r="36" spans="1:16" ht="0.75" customHeight="1" x14ac:dyDescent="0.35"/>
  </sheetData>
  <mergeCells count="7">
    <mergeCell ref="B35:F35"/>
    <mergeCell ref="B7:H8"/>
    <mergeCell ref="C3:C4"/>
    <mergeCell ref="P3:P4"/>
    <mergeCell ref="B3:B4"/>
    <mergeCell ref="J3:M4"/>
    <mergeCell ref="J7:M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5" max="16383" man="1"/>
  </rowBreaks>
  <colBreaks count="1" manualBreakCount="1">
    <brk id="8" max="34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67"/>
  <sheetViews>
    <sheetView view="pageBreakPreview" topLeftCell="A13" zoomScale="80" zoomScaleNormal="80" zoomScaleSheetLayoutView="80" workbookViewId="0">
      <selection activeCell="O14" sqref="O14"/>
    </sheetView>
  </sheetViews>
  <sheetFormatPr defaultRowHeight="15" customHeight="1" x14ac:dyDescent="0.35"/>
  <cols>
    <col min="1" max="1" width="1.6328125" style="125" customWidth="1"/>
    <col min="2" max="2" width="50.6328125" style="125" customWidth="1"/>
    <col min="3" max="14" width="9.36328125" style="125" customWidth="1"/>
    <col min="15" max="15" width="50.6328125" style="113" customWidth="1"/>
    <col min="16" max="16" width="1.6328125" style="125" customWidth="1"/>
    <col min="17" max="16384" width="8.7265625" style="125"/>
  </cols>
  <sheetData>
    <row r="1" spans="1:16" ht="15" customHeight="1" x14ac:dyDescent="0.35">
      <c r="A1" s="158"/>
      <c r="B1" s="158"/>
      <c r="C1" s="159"/>
      <c r="D1" s="160"/>
      <c r="E1" s="160"/>
      <c r="F1" s="160"/>
      <c r="G1" s="160"/>
      <c r="H1" s="158"/>
      <c r="I1" s="160"/>
      <c r="J1" s="160"/>
      <c r="K1" s="160"/>
      <c r="L1" s="161"/>
      <c r="M1" s="160"/>
      <c r="N1" s="158"/>
      <c r="O1" s="158"/>
      <c r="P1" s="159"/>
    </row>
    <row r="2" spans="1:16" ht="15" customHeight="1" x14ac:dyDescent="0.35">
      <c r="A2" s="158"/>
      <c r="B2" s="158"/>
      <c r="C2" s="159"/>
      <c r="D2" s="160"/>
      <c r="E2" s="160"/>
      <c r="F2" s="160"/>
      <c r="G2" s="160"/>
      <c r="H2" s="158"/>
      <c r="I2" s="160"/>
      <c r="J2" s="160"/>
      <c r="K2" s="160"/>
      <c r="L2" s="161"/>
      <c r="M2" s="160"/>
      <c r="N2" s="158"/>
      <c r="O2" s="158"/>
      <c r="P2" s="159"/>
    </row>
    <row r="3" spans="1:16" ht="15" customHeight="1" x14ac:dyDescent="0.35">
      <c r="A3" s="158"/>
      <c r="B3" s="276" t="s">
        <v>277</v>
      </c>
      <c r="C3" s="272"/>
      <c r="D3" s="160"/>
      <c r="E3" s="160"/>
      <c r="F3" s="160"/>
      <c r="G3" s="160"/>
      <c r="H3" s="162"/>
      <c r="I3" s="162"/>
      <c r="J3" s="263" t="s">
        <v>278</v>
      </c>
      <c r="K3" s="263"/>
      <c r="L3" s="263"/>
      <c r="M3" s="263"/>
      <c r="N3" s="158"/>
      <c r="P3" s="273"/>
    </row>
    <row r="4" spans="1:16" ht="15" customHeight="1" x14ac:dyDescent="0.35">
      <c r="A4" s="158"/>
      <c r="B4" s="276"/>
      <c r="C4" s="272"/>
      <c r="D4" s="160"/>
      <c r="E4" s="160"/>
      <c r="F4" s="160"/>
      <c r="G4" s="160"/>
      <c r="H4" s="162"/>
      <c r="I4" s="162"/>
      <c r="J4" s="263"/>
      <c r="K4" s="263"/>
      <c r="L4" s="263"/>
      <c r="M4" s="263"/>
      <c r="N4" s="158"/>
      <c r="O4" s="248"/>
      <c r="P4" s="273"/>
    </row>
    <row r="5" spans="1:16" ht="15" customHeight="1" thickBot="1" x14ac:dyDescent="0.4">
      <c r="A5" s="158"/>
      <c r="B5" s="158"/>
      <c r="C5" s="156"/>
      <c r="D5" s="156"/>
      <c r="E5" s="156"/>
      <c r="F5" s="156"/>
      <c r="G5" s="160"/>
      <c r="H5" s="158"/>
      <c r="I5" s="156"/>
      <c r="J5" s="156"/>
      <c r="K5" s="156"/>
      <c r="L5" s="157"/>
      <c r="M5" s="160"/>
      <c r="N5" s="158"/>
      <c r="O5" s="158"/>
      <c r="P5" s="156"/>
    </row>
    <row r="6" spans="1:16" s="244" customFormat="1" ht="3.75" customHeight="1" thickBot="1" x14ac:dyDescent="0.4">
      <c r="A6" s="246"/>
      <c r="B6" s="246"/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/>
      <c r="P6" s="246"/>
    </row>
    <row r="7" spans="1:16" ht="15" customHeight="1" x14ac:dyDescent="0.35">
      <c r="A7" s="163"/>
      <c r="B7" s="268" t="s">
        <v>20</v>
      </c>
      <c r="C7" s="268"/>
      <c r="D7" s="268"/>
      <c r="E7" s="268"/>
      <c r="F7" s="268"/>
      <c r="G7" s="268"/>
      <c r="H7" s="268"/>
      <c r="J7" s="274" t="s">
        <v>24</v>
      </c>
      <c r="K7" s="274"/>
      <c r="L7" s="274"/>
      <c r="M7" s="274"/>
      <c r="N7" s="196"/>
      <c r="O7" s="196"/>
    </row>
    <row r="8" spans="1:16" ht="15" customHeight="1" x14ac:dyDescent="0.35">
      <c r="A8" s="163"/>
      <c r="B8" s="268"/>
      <c r="C8" s="268"/>
      <c r="D8" s="268"/>
      <c r="E8" s="268"/>
      <c r="F8" s="268"/>
      <c r="G8" s="268"/>
      <c r="H8" s="268"/>
      <c r="I8" s="196"/>
      <c r="J8" s="268"/>
      <c r="K8" s="268"/>
      <c r="L8" s="268"/>
      <c r="M8" s="268"/>
      <c r="N8" s="196"/>
      <c r="O8" s="196"/>
    </row>
    <row r="9" spans="1:16" ht="15" customHeight="1" x14ac:dyDescent="0.35">
      <c r="A9" s="163"/>
      <c r="B9" s="165"/>
      <c r="G9" s="151" t="s">
        <v>100</v>
      </c>
      <c r="O9" s="151" t="s">
        <v>101</v>
      </c>
    </row>
    <row r="10" spans="1:16" ht="15" customHeight="1" x14ac:dyDescent="0.35">
      <c r="A10" s="163"/>
      <c r="B10" s="165"/>
      <c r="C10" s="235">
        <v>2015</v>
      </c>
      <c r="D10" s="235">
        <v>2016</v>
      </c>
      <c r="E10" s="235">
        <v>2017</v>
      </c>
      <c r="F10" s="235">
        <v>2018</v>
      </c>
      <c r="G10" s="235">
        <v>2019</v>
      </c>
      <c r="H10" s="11"/>
      <c r="I10" s="10"/>
      <c r="J10" s="235">
        <v>2015</v>
      </c>
      <c r="K10" s="235">
        <v>2016</v>
      </c>
      <c r="L10" s="235">
        <v>2017</v>
      </c>
      <c r="M10" s="235">
        <v>2018</v>
      </c>
      <c r="N10" s="235">
        <v>2019</v>
      </c>
    </row>
    <row r="11" spans="1:16" ht="15" customHeight="1" x14ac:dyDescent="0.35">
      <c r="A11" s="163"/>
      <c r="B11" s="172"/>
      <c r="H11" s="24"/>
      <c r="I11" s="24"/>
      <c r="O11" s="37"/>
    </row>
    <row r="12" spans="1:16" ht="15" customHeight="1" x14ac:dyDescent="0.35">
      <c r="A12" s="163"/>
      <c r="B12" s="236" t="s">
        <v>23</v>
      </c>
      <c r="C12" s="40">
        <v>1076846</v>
      </c>
      <c r="D12" s="40">
        <v>1085856</v>
      </c>
      <c r="E12" s="40">
        <v>1088643</v>
      </c>
      <c r="F12" s="40">
        <v>1086178</v>
      </c>
      <c r="G12" s="40">
        <v>1092911</v>
      </c>
      <c r="H12" s="24"/>
      <c r="I12" s="24"/>
      <c r="J12" s="81">
        <v>580128</v>
      </c>
      <c r="K12" s="81">
        <v>597873</v>
      </c>
      <c r="L12" s="81">
        <v>607412</v>
      </c>
      <c r="M12" s="81">
        <v>616197</v>
      </c>
      <c r="N12" s="81">
        <v>623919</v>
      </c>
      <c r="O12" s="205" t="s">
        <v>25</v>
      </c>
      <c r="P12" s="88"/>
    </row>
    <row r="13" spans="1:16" ht="15" customHeight="1" x14ac:dyDescent="0.35">
      <c r="A13" s="163"/>
      <c r="B13" s="102" t="s">
        <v>191</v>
      </c>
      <c r="C13" s="81"/>
      <c r="D13" s="81"/>
      <c r="E13" s="81"/>
      <c r="F13" s="81"/>
      <c r="G13" s="81"/>
      <c r="H13" s="24"/>
      <c r="I13" s="24"/>
      <c r="J13" s="81"/>
      <c r="K13" s="81"/>
      <c r="L13" s="81"/>
      <c r="M13" s="81"/>
      <c r="N13" s="81"/>
      <c r="O13" s="146" t="s">
        <v>192</v>
      </c>
      <c r="P13" s="88"/>
    </row>
    <row r="14" spans="1:16" ht="15" customHeight="1" x14ac:dyDescent="0.35">
      <c r="A14" s="163"/>
      <c r="B14" s="49" t="s">
        <v>110</v>
      </c>
      <c r="C14" s="81">
        <v>639263</v>
      </c>
      <c r="D14" s="81">
        <v>641246</v>
      </c>
      <c r="E14" s="81">
        <v>647842</v>
      </c>
      <c r="F14" s="81">
        <v>643050</v>
      </c>
      <c r="G14" s="81">
        <v>653428</v>
      </c>
      <c r="H14" s="24"/>
      <c r="I14" s="24"/>
      <c r="J14" s="81">
        <v>392934</v>
      </c>
      <c r="K14" s="81">
        <v>407596</v>
      </c>
      <c r="L14" s="81">
        <v>416551</v>
      </c>
      <c r="M14" s="81">
        <v>426205</v>
      </c>
      <c r="N14" s="81">
        <v>434872</v>
      </c>
      <c r="O14" s="27" t="s">
        <v>122</v>
      </c>
      <c r="P14" s="88"/>
    </row>
    <row r="15" spans="1:16" ht="15" customHeight="1" x14ac:dyDescent="0.35">
      <c r="A15" s="163"/>
      <c r="B15" s="48" t="s">
        <v>111</v>
      </c>
      <c r="C15" s="81">
        <v>5122</v>
      </c>
      <c r="D15" s="81">
        <v>7652</v>
      </c>
      <c r="E15" s="81">
        <v>5113</v>
      </c>
      <c r="F15" s="81">
        <v>6160</v>
      </c>
      <c r="G15" s="81">
        <v>5338</v>
      </c>
      <c r="H15" s="24"/>
      <c r="I15" s="24"/>
      <c r="J15" s="81">
        <v>13229</v>
      </c>
      <c r="K15" s="81">
        <v>12580</v>
      </c>
      <c r="L15" s="81">
        <v>11354</v>
      </c>
      <c r="M15" s="81">
        <v>8719</v>
      </c>
      <c r="N15" s="81">
        <v>7856</v>
      </c>
      <c r="O15" s="27" t="s">
        <v>123</v>
      </c>
      <c r="P15" s="88"/>
    </row>
    <row r="16" spans="1:16" ht="15" customHeight="1" x14ac:dyDescent="0.35">
      <c r="A16" s="163"/>
      <c r="B16" s="49" t="s">
        <v>112</v>
      </c>
      <c r="C16" s="81">
        <v>116016</v>
      </c>
      <c r="D16" s="81">
        <v>117480</v>
      </c>
      <c r="E16" s="81">
        <v>118036</v>
      </c>
      <c r="F16" s="81">
        <v>120103</v>
      </c>
      <c r="G16" s="81">
        <v>118638</v>
      </c>
      <c r="H16" s="24"/>
      <c r="I16" s="24"/>
      <c r="J16" s="81">
        <v>118435</v>
      </c>
      <c r="K16" s="81">
        <v>117651</v>
      </c>
      <c r="L16" s="81">
        <v>117670</v>
      </c>
      <c r="M16" s="81">
        <v>117513</v>
      </c>
      <c r="N16" s="81">
        <v>115708</v>
      </c>
      <c r="O16" s="103" t="s">
        <v>124</v>
      </c>
      <c r="P16" s="88"/>
    </row>
    <row r="17" spans="1:16" ht="15" customHeight="1" x14ac:dyDescent="0.35">
      <c r="A17" s="163"/>
      <c r="B17" s="50" t="s">
        <v>134</v>
      </c>
      <c r="C17" s="81">
        <v>66873</v>
      </c>
      <c r="D17" s="81">
        <v>69954</v>
      </c>
      <c r="E17" s="81">
        <v>72380</v>
      </c>
      <c r="F17" s="81">
        <v>75315</v>
      </c>
      <c r="G17" s="81">
        <v>75771</v>
      </c>
      <c r="H17" s="24"/>
      <c r="I17" s="24"/>
      <c r="J17" s="81">
        <v>63911</v>
      </c>
      <c r="K17" s="81">
        <v>65194</v>
      </c>
      <c r="L17" s="81">
        <v>66557</v>
      </c>
      <c r="M17" s="81">
        <v>67916</v>
      </c>
      <c r="N17" s="81">
        <v>68022</v>
      </c>
      <c r="O17" s="44" t="s">
        <v>139</v>
      </c>
      <c r="P17" s="88"/>
    </row>
    <row r="18" spans="1:16" ht="15" customHeight="1" x14ac:dyDescent="0.35">
      <c r="A18" s="163"/>
      <c r="B18" s="51" t="s">
        <v>135</v>
      </c>
      <c r="C18" s="81">
        <v>49143</v>
      </c>
      <c r="D18" s="81">
        <v>47526</v>
      </c>
      <c r="E18" s="81">
        <v>45656</v>
      </c>
      <c r="F18" s="81">
        <v>44788</v>
      </c>
      <c r="G18" s="81">
        <v>42867</v>
      </c>
      <c r="H18" s="24"/>
      <c r="I18" s="24"/>
      <c r="J18" s="81">
        <v>54524</v>
      </c>
      <c r="K18" s="81">
        <v>52457</v>
      </c>
      <c r="L18" s="81">
        <v>51113</v>
      </c>
      <c r="M18" s="81">
        <v>49597</v>
      </c>
      <c r="N18" s="81">
        <v>47686</v>
      </c>
      <c r="O18" s="44" t="s">
        <v>140</v>
      </c>
      <c r="P18" s="88"/>
    </row>
    <row r="19" spans="1:16" ht="15" customHeight="1" x14ac:dyDescent="0.35">
      <c r="A19" s="163"/>
      <c r="B19" s="47" t="s">
        <v>194</v>
      </c>
      <c r="C19" s="81">
        <v>292827</v>
      </c>
      <c r="D19" s="81">
        <v>296569</v>
      </c>
      <c r="E19" s="81">
        <v>294914</v>
      </c>
      <c r="F19" s="81">
        <v>294053</v>
      </c>
      <c r="G19" s="81">
        <v>293017</v>
      </c>
      <c r="H19" s="34"/>
      <c r="I19" s="34"/>
      <c r="J19" s="81">
        <v>41720</v>
      </c>
      <c r="K19" s="81">
        <v>45959</v>
      </c>
      <c r="L19" s="81">
        <v>47147</v>
      </c>
      <c r="M19" s="81">
        <v>48348</v>
      </c>
      <c r="N19" s="81">
        <v>49508</v>
      </c>
      <c r="O19" s="27" t="s">
        <v>193</v>
      </c>
      <c r="P19" s="88"/>
    </row>
    <row r="20" spans="1:16" ht="15" customHeight="1" x14ac:dyDescent="0.35">
      <c r="A20" s="163"/>
      <c r="B20" s="49" t="s">
        <v>115</v>
      </c>
      <c r="C20" s="81">
        <v>16841</v>
      </c>
      <c r="D20" s="81">
        <v>15719</v>
      </c>
      <c r="E20" s="81">
        <v>15210</v>
      </c>
      <c r="F20" s="81">
        <v>14889</v>
      </c>
      <c r="G20" s="81">
        <v>14146</v>
      </c>
      <c r="H20" s="34"/>
      <c r="I20" s="34"/>
      <c r="J20" s="81">
        <v>6532</v>
      </c>
      <c r="K20" s="81">
        <v>6095</v>
      </c>
      <c r="L20" s="81">
        <v>6043</v>
      </c>
      <c r="M20" s="81">
        <v>6069</v>
      </c>
      <c r="N20" s="81">
        <v>5967</v>
      </c>
      <c r="O20" s="27" t="s">
        <v>127</v>
      </c>
      <c r="P20" s="88"/>
    </row>
    <row r="21" spans="1:16" ht="15" customHeight="1" x14ac:dyDescent="0.35">
      <c r="B21" s="49" t="s">
        <v>130</v>
      </c>
      <c r="C21" s="81">
        <v>5121</v>
      </c>
      <c r="D21" s="81">
        <v>5701</v>
      </c>
      <c r="E21" s="81">
        <v>6233</v>
      </c>
      <c r="F21" s="81">
        <v>6789</v>
      </c>
      <c r="G21" s="81">
        <v>7318</v>
      </c>
      <c r="H21" s="34"/>
      <c r="I21" s="34"/>
      <c r="J21" s="81">
        <v>6560</v>
      </c>
      <c r="K21" s="81">
        <v>7328</v>
      </c>
      <c r="L21" s="81">
        <v>8027</v>
      </c>
      <c r="M21" s="81">
        <v>8764</v>
      </c>
      <c r="N21" s="81">
        <v>9464</v>
      </c>
      <c r="O21" s="27" t="s">
        <v>137</v>
      </c>
      <c r="P21" s="88"/>
    </row>
    <row r="22" spans="1:16" ht="15" customHeight="1" x14ac:dyDescent="0.35">
      <c r="B22" s="47" t="s">
        <v>131</v>
      </c>
      <c r="C22" s="81">
        <v>548</v>
      </c>
      <c r="D22" s="81">
        <v>450</v>
      </c>
      <c r="E22" s="81">
        <v>358</v>
      </c>
      <c r="F22" s="81">
        <v>287</v>
      </c>
      <c r="G22" s="81">
        <v>243</v>
      </c>
      <c r="H22" s="34"/>
      <c r="I22" s="34"/>
      <c r="J22" s="81" t="s">
        <v>18</v>
      </c>
      <c r="K22" s="81" t="s">
        <v>18</v>
      </c>
      <c r="L22" s="81" t="s">
        <v>18</v>
      </c>
      <c r="M22" s="81" t="s">
        <v>18</v>
      </c>
      <c r="N22" s="81" t="s">
        <v>18</v>
      </c>
      <c r="O22" s="103" t="s">
        <v>138</v>
      </c>
      <c r="P22" s="88"/>
    </row>
    <row r="23" spans="1:16" ht="15" customHeight="1" x14ac:dyDescent="0.35">
      <c r="B23" s="47" t="s">
        <v>132</v>
      </c>
      <c r="C23" s="81">
        <v>1108</v>
      </c>
      <c r="D23" s="81">
        <v>1039</v>
      </c>
      <c r="E23" s="81">
        <v>937</v>
      </c>
      <c r="F23" s="81">
        <v>847</v>
      </c>
      <c r="G23" s="81">
        <v>783</v>
      </c>
      <c r="H23" s="34"/>
      <c r="I23" s="34"/>
      <c r="J23" s="81">
        <v>717</v>
      </c>
      <c r="K23" s="81">
        <v>663</v>
      </c>
      <c r="L23" s="81">
        <v>619</v>
      </c>
      <c r="M23" s="81">
        <v>578</v>
      </c>
      <c r="N23" s="81">
        <v>543</v>
      </c>
      <c r="O23" s="44" t="s">
        <v>128</v>
      </c>
    </row>
    <row r="24" spans="1:16" ht="15" customHeight="1" x14ac:dyDescent="0.35">
      <c r="P24" s="88"/>
    </row>
    <row r="25" spans="1:16" ht="15" customHeight="1" x14ac:dyDescent="0.35">
      <c r="A25" s="163"/>
      <c r="B25" s="124" t="s">
        <v>207</v>
      </c>
      <c r="C25" s="40"/>
      <c r="D25" s="40"/>
      <c r="E25" s="40"/>
      <c r="F25" s="40"/>
      <c r="G25" s="40"/>
      <c r="H25" s="34"/>
      <c r="I25" s="34"/>
      <c r="J25" s="39"/>
      <c r="K25" s="39"/>
      <c r="L25" s="39"/>
      <c r="M25" s="39"/>
      <c r="N25" s="39"/>
      <c r="O25" s="130" t="s">
        <v>217</v>
      </c>
      <c r="P25" s="88"/>
    </row>
    <row r="26" spans="1:16" ht="15" customHeight="1" x14ac:dyDescent="0.35">
      <c r="A26" s="163"/>
      <c r="B26" s="52"/>
      <c r="C26" s="40"/>
      <c r="D26" s="40"/>
      <c r="E26" s="40"/>
      <c r="F26" s="40"/>
      <c r="G26" s="40"/>
      <c r="H26" s="34"/>
      <c r="I26" s="34"/>
      <c r="J26" s="39"/>
      <c r="K26" s="39"/>
      <c r="L26" s="39"/>
      <c r="M26" s="39"/>
      <c r="N26" s="39"/>
      <c r="O26" s="46"/>
      <c r="P26" s="88"/>
    </row>
    <row r="27" spans="1:16" ht="15" customHeight="1" x14ac:dyDescent="0.35">
      <c r="A27" s="163"/>
      <c r="B27" s="52"/>
      <c r="C27" s="40"/>
      <c r="D27" s="40"/>
      <c r="E27" s="40"/>
      <c r="F27" s="40"/>
      <c r="G27" s="40"/>
      <c r="H27" s="34"/>
      <c r="I27" s="34"/>
      <c r="J27" s="39"/>
      <c r="K27" s="39"/>
      <c r="L27" s="39"/>
      <c r="M27" s="39"/>
      <c r="N27" s="39"/>
      <c r="O27" s="46"/>
      <c r="P27" s="88"/>
    </row>
    <row r="28" spans="1:16" ht="15" customHeight="1" x14ac:dyDescent="0.35">
      <c r="A28" s="163"/>
      <c r="B28" s="52"/>
      <c r="C28" s="40"/>
      <c r="D28" s="40"/>
      <c r="E28" s="40"/>
      <c r="F28" s="40"/>
      <c r="G28" s="40"/>
      <c r="H28" s="34"/>
      <c r="I28" s="34"/>
      <c r="J28" s="39"/>
      <c r="K28" s="39"/>
      <c r="L28" s="39"/>
      <c r="M28" s="39"/>
      <c r="N28" s="39"/>
      <c r="O28" s="46"/>
      <c r="P28" s="88"/>
    </row>
    <row r="29" spans="1:16" ht="15" customHeight="1" x14ac:dyDescent="0.35">
      <c r="A29" s="163"/>
      <c r="B29" s="52"/>
      <c r="C29" s="40"/>
      <c r="D29" s="40"/>
      <c r="E29" s="40"/>
      <c r="F29" s="40"/>
      <c r="G29" s="40"/>
      <c r="H29" s="34"/>
      <c r="I29" s="34"/>
      <c r="J29" s="39"/>
      <c r="K29" s="39"/>
      <c r="L29" s="39"/>
      <c r="M29" s="39"/>
      <c r="N29" s="39"/>
      <c r="O29" s="46"/>
      <c r="P29" s="88"/>
    </row>
    <row r="30" spans="1:16" ht="15" customHeight="1" x14ac:dyDescent="0.35">
      <c r="A30" s="163"/>
      <c r="B30" s="52"/>
      <c r="C30" s="40"/>
      <c r="D30" s="40"/>
      <c r="E30" s="40"/>
      <c r="F30" s="40"/>
      <c r="G30" s="40"/>
      <c r="H30" s="34"/>
      <c r="I30" s="34"/>
      <c r="J30" s="39"/>
      <c r="K30" s="39"/>
      <c r="L30" s="39"/>
      <c r="M30" s="39"/>
      <c r="N30" s="39"/>
      <c r="O30" s="46"/>
      <c r="P30" s="88"/>
    </row>
    <row r="31" spans="1:16" ht="15" customHeight="1" x14ac:dyDescent="0.35">
      <c r="A31" s="163"/>
      <c r="B31" s="52"/>
      <c r="C31" s="40"/>
      <c r="D31" s="40"/>
      <c r="E31" s="40"/>
      <c r="F31" s="40"/>
      <c r="G31" s="40"/>
      <c r="H31" s="34"/>
      <c r="I31" s="34"/>
      <c r="J31" s="39"/>
      <c r="K31" s="39"/>
      <c r="L31" s="39"/>
      <c r="M31" s="39"/>
      <c r="N31" s="39"/>
      <c r="O31" s="46"/>
      <c r="P31" s="88"/>
    </row>
    <row r="32" spans="1:16" ht="15" customHeight="1" x14ac:dyDescent="0.35">
      <c r="A32" s="163"/>
      <c r="N32" s="195"/>
      <c r="P32" s="88"/>
    </row>
    <row r="33" spans="1:16" ht="15" customHeight="1" x14ac:dyDescent="0.35">
      <c r="A33" s="163"/>
      <c r="P33" s="88"/>
    </row>
    <row r="34" spans="1:16" ht="15" customHeight="1" x14ac:dyDescent="0.35">
      <c r="A34" s="163"/>
      <c r="P34" s="88"/>
    </row>
    <row r="35" spans="1:16" ht="15" customHeight="1" x14ac:dyDescent="0.35">
      <c r="A35" s="163"/>
      <c r="C35" s="237"/>
      <c r="D35" s="237"/>
      <c r="E35" s="237"/>
      <c r="F35" s="237"/>
      <c r="G35" s="237"/>
      <c r="H35" s="238"/>
      <c r="I35" s="238"/>
      <c r="J35" s="237"/>
      <c r="K35" s="237"/>
      <c r="L35" s="237"/>
      <c r="M35" s="237"/>
      <c r="N35" s="237"/>
      <c r="P35" s="88"/>
    </row>
    <row r="36" spans="1:16" ht="38.25" customHeight="1" x14ac:dyDescent="0.35">
      <c r="A36" s="163"/>
      <c r="C36" s="148"/>
      <c r="D36" s="148"/>
      <c r="E36" s="148"/>
      <c r="F36" s="148"/>
      <c r="G36" s="239"/>
      <c r="H36" s="240"/>
      <c r="I36" s="240"/>
      <c r="J36" s="241"/>
      <c r="K36" s="241"/>
      <c r="L36" s="241"/>
      <c r="M36" s="241"/>
      <c r="N36" s="241"/>
      <c r="P36" s="88"/>
    </row>
    <row r="37" spans="1:16" ht="15" customHeight="1" x14ac:dyDescent="0.35">
      <c r="B37" s="242"/>
    </row>
    <row r="40" spans="1:16" ht="15" customHeight="1" x14ac:dyDescent="0.35">
      <c r="C40" s="167"/>
      <c r="D40" s="167"/>
      <c r="E40" s="167"/>
      <c r="F40" s="167"/>
      <c r="G40" s="167"/>
      <c r="H40" s="167"/>
      <c r="I40" s="167"/>
      <c r="J40" s="167"/>
      <c r="K40" s="167"/>
      <c r="L40" s="167"/>
      <c r="M40" s="167"/>
    </row>
    <row r="42" spans="1:16" ht="15" customHeight="1" x14ac:dyDescent="0.35">
      <c r="F42" s="126"/>
      <c r="G42" s="126"/>
      <c r="H42" s="126"/>
      <c r="I42" s="126"/>
      <c r="J42" s="126"/>
      <c r="K42" s="126"/>
      <c r="L42" s="126"/>
      <c r="M42" s="126"/>
    </row>
    <row r="43" spans="1:16" ht="15" customHeight="1" x14ac:dyDescent="0.35">
      <c r="E43" s="127"/>
      <c r="F43" s="128"/>
      <c r="G43" s="129"/>
      <c r="H43" s="129"/>
      <c r="I43" s="129"/>
      <c r="J43" s="129"/>
      <c r="K43" s="129"/>
      <c r="L43" s="129"/>
      <c r="M43" s="129"/>
    </row>
    <row r="45" spans="1:16" ht="15" customHeight="1" x14ac:dyDescent="0.35">
      <c r="C45" s="127"/>
      <c r="D45" s="127"/>
      <c r="E45" s="127"/>
      <c r="F45" s="127"/>
      <c r="G45" s="127"/>
      <c r="H45" s="127"/>
      <c r="I45" s="127"/>
      <c r="J45" s="127"/>
      <c r="K45" s="127"/>
      <c r="L45" s="127"/>
      <c r="M45" s="127"/>
    </row>
    <row r="46" spans="1:16" ht="15" customHeight="1" x14ac:dyDescent="0.35">
      <c r="C46" s="167"/>
      <c r="D46" s="167"/>
      <c r="E46" s="167"/>
      <c r="F46" s="167"/>
      <c r="G46" s="167"/>
      <c r="H46" s="167"/>
      <c r="I46" s="167"/>
      <c r="J46" s="167"/>
      <c r="K46" s="167"/>
      <c r="L46" s="167"/>
      <c r="M46" s="167"/>
    </row>
    <row r="47" spans="1:16" ht="15" customHeight="1" x14ac:dyDescent="0.35">
      <c r="C47" s="127"/>
      <c r="D47" s="127"/>
      <c r="E47" s="127"/>
      <c r="F47" s="127"/>
      <c r="G47" s="127"/>
      <c r="H47" s="127"/>
      <c r="I47" s="127"/>
      <c r="J47" s="127"/>
      <c r="K47" s="127"/>
      <c r="L47" s="127"/>
      <c r="M47" s="127"/>
    </row>
    <row r="52" spans="2:9" ht="15" customHeight="1" x14ac:dyDescent="0.35">
      <c r="B52" s="131"/>
      <c r="C52" s="131"/>
    </row>
    <row r="53" spans="2:9" ht="15" customHeight="1" x14ac:dyDescent="0.35">
      <c r="B53" s="146"/>
      <c r="C53" s="81"/>
    </row>
    <row r="54" spans="2:9" ht="15" customHeight="1" x14ac:dyDescent="0.35">
      <c r="B54" s="100"/>
      <c r="C54" s="81"/>
    </row>
    <row r="55" spans="2:9" ht="15" customHeight="1" x14ac:dyDescent="0.35">
      <c r="B55" s="100"/>
      <c r="C55" s="81"/>
    </row>
    <row r="56" spans="2:9" ht="15" customHeight="1" x14ac:dyDescent="0.35">
      <c r="B56" s="100"/>
      <c r="C56" s="81"/>
    </row>
    <row r="57" spans="2:9" ht="15" customHeight="1" x14ac:dyDescent="0.35">
      <c r="B57" s="147"/>
      <c r="C57" s="81"/>
    </row>
    <row r="58" spans="2:9" ht="15" customHeight="1" x14ac:dyDescent="0.35">
      <c r="B58" s="100"/>
      <c r="C58" s="81"/>
    </row>
    <row r="59" spans="2:9" ht="15" customHeight="1" x14ac:dyDescent="0.35">
      <c r="B59" s="147"/>
      <c r="C59" s="81"/>
      <c r="F59" s="275"/>
      <c r="G59" s="275"/>
      <c r="H59" s="275"/>
      <c r="I59" s="39"/>
    </row>
    <row r="60" spans="2:9" ht="15" customHeight="1" x14ac:dyDescent="0.35">
      <c r="I60" s="39"/>
    </row>
    <row r="61" spans="2:9" ht="15" customHeight="1" x14ac:dyDescent="0.35">
      <c r="B61" s="131"/>
      <c r="E61" s="131"/>
    </row>
    <row r="62" spans="2:9" ht="15" customHeight="1" x14ac:dyDescent="0.35">
      <c r="B62" s="24"/>
      <c r="C62" s="40"/>
      <c r="D62" s="24"/>
    </row>
    <row r="63" spans="2:9" ht="15" customHeight="1" x14ac:dyDescent="0.35">
      <c r="B63" s="68"/>
      <c r="C63" s="39"/>
      <c r="D63" s="68"/>
    </row>
    <row r="64" spans="2:9" ht="15" customHeight="1" x14ac:dyDescent="0.35">
      <c r="B64" s="68"/>
      <c r="C64" s="39"/>
      <c r="D64" s="68"/>
    </row>
    <row r="65" spans="2:4" ht="15" customHeight="1" x14ac:dyDescent="0.35">
      <c r="B65" s="68"/>
      <c r="C65" s="39"/>
      <c r="D65" s="68"/>
    </row>
    <row r="66" spans="2:4" ht="15" customHeight="1" x14ac:dyDescent="0.35">
      <c r="B66" s="32"/>
      <c r="C66" s="39"/>
      <c r="D66" s="32"/>
    </row>
    <row r="67" spans="2:4" ht="15" customHeight="1" x14ac:dyDescent="0.35">
      <c r="B67" s="68"/>
      <c r="C67" s="39"/>
      <c r="D67" s="68"/>
    </row>
  </sheetData>
  <mergeCells count="7">
    <mergeCell ref="F59:H59"/>
    <mergeCell ref="B7:H8"/>
    <mergeCell ref="C3:C4"/>
    <mergeCell ref="P3:P4"/>
    <mergeCell ref="B3:B4"/>
    <mergeCell ref="J3:M4"/>
    <mergeCell ref="J7:M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6" max="16383" man="1"/>
  </rowBreaks>
  <colBreaks count="1" manualBreakCount="1">
    <brk id="8" max="2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48"/>
  <sheetViews>
    <sheetView view="pageBreakPreview" topLeftCell="A22" zoomScale="80" zoomScaleNormal="80" zoomScaleSheetLayoutView="80" workbookViewId="0">
      <selection activeCell="H56" sqref="H56"/>
    </sheetView>
  </sheetViews>
  <sheetFormatPr defaultRowHeight="15" customHeight="1" x14ac:dyDescent="0.35"/>
  <cols>
    <col min="1" max="1" width="1.6328125" style="125" customWidth="1"/>
    <col min="2" max="2" width="51.6328125" style="125" customWidth="1"/>
    <col min="3" max="3" width="8.36328125" style="125" customWidth="1"/>
    <col min="4" max="7" width="9.36328125" style="125" customWidth="1"/>
    <col min="8" max="9" width="13.36328125" style="125" customWidth="1"/>
    <col min="10" max="14" width="9.36328125" style="125" customWidth="1"/>
    <col min="15" max="15" width="50.6328125" style="113" customWidth="1"/>
    <col min="16" max="16" width="1.6328125" style="125" customWidth="1"/>
    <col min="17" max="16384" width="8.7265625" style="125"/>
  </cols>
  <sheetData>
    <row r="1" spans="1:16" ht="15" customHeight="1" x14ac:dyDescent="0.35">
      <c r="A1" s="158"/>
      <c r="B1" s="158"/>
      <c r="C1" s="159"/>
      <c r="D1" s="160"/>
      <c r="E1" s="160"/>
      <c r="F1" s="160"/>
      <c r="G1" s="160"/>
      <c r="H1" s="158"/>
      <c r="I1" s="160"/>
      <c r="J1" s="160"/>
      <c r="K1" s="160"/>
      <c r="L1" s="161"/>
      <c r="M1" s="160"/>
      <c r="N1" s="158"/>
      <c r="O1" s="158"/>
      <c r="P1" s="159"/>
    </row>
    <row r="2" spans="1:16" ht="15" customHeight="1" x14ac:dyDescent="0.35">
      <c r="A2" s="158"/>
      <c r="B2" s="158"/>
      <c r="C2" s="159"/>
      <c r="D2" s="160"/>
      <c r="E2" s="160"/>
      <c r="F2" s="160"/>
      <c r="G2" s="160"/>
      <c r="H2" s="158"/>
      <c r="I2" s="160"/>
      <c r="J2" s="160"/>
      <c r="K2" s="160"/>
      <c r="L2" s="161"/>
      <c r="M2" s="160"/>
      <c r="N2" s="158"/>
      <c r="O2" s="158"/>
      <c r="P2" s="159"/>
    </row>
    <row r="3" spans="1:16" ht="15" customHeight="1" x14ac:dyDescent="0.35">
      <c r="A3" s="158"/>
      <c r="B3" s="263" t="s">
        <v>277</v>
      </c>
      <c r="C3" s="272"/>
      <c r="D3" s="160"/>
      <c r="E3" s="160"/>
      <c r="F3" s="160"/>
      <c r="G3" s="160"/>
      <c r="H3" s="162"/>
      <c r="I3" s="162"/>
      <c r="J3" s="263" t="s">
        <v>278</v>
      </c>
      <c r="K3" s="263"/>
      <c r="L3" s="263"/>
      <c r="M3" s="263"/>
      <c r="N3" s="158"/>
      <c r="P3" s="273"/>
    </row>
    <row r="4" spans="1:16" ht="15" customHeight="1" x14ac:dyDescent="0.35">
      <c r="A4" s="158"/>
      <c r="B4" s="263"/>
      <c r="C4" s="272"/>
      <c r="D4" s="160"/>
      <c r="E4" s="160"/>
      <c r="F4" s="160"/>
      <c r="G4" s="160"/>
      <c r="H4" s="162"/>
      <c r="I4" s="162"/>
      <c r="J4" s="263"/>
      <c r="K4" s="263"/>
      <c r="L4" s="263"/>
      <c r="M4" s="263"/>
      <c r="N4" s="158"/>
      <c r="P4" s="273"/>
    </row>
    <row r="5" spans="1:16" ht="15" customHeight="1" thickBot="1" x14ac:dyDescent="0.4">
      <c r="A5" s="158"/>
      <c r="B5" s="158"/>
      <c r="C5" s="156"/>
      <c r="D5" s="156"/>
      <c r="E5" s="156"/>
      <c r="F5" s="156"/>
      <c r="G5" s="160"/>
      <c r="H5" s="158"/>
      <c r="I5" s="156"/>
      <c r="J5" s="156"/>
      <c r="K5" s="156"/>
      <c r="L5" s="157"/>
      <c r="M5" s="160"/>
      <c r="N5" s="158"/>
      <c r="O5" s="158"/>
      <c r="P5" s="156"/>
    </row>
    <row r="6" spans="1:16" s="244" customFormat="1" ht="3.75" customHeight="1" thickBot="1" x14ac:dyDescent="0.4">
      <c r="A6" s="246"/>
      <c r="B6" s="246"/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/>
      <c r="P6" s="246"/>
    </row>
    <row r="7" spans="1:16" ht="15" customHeight="1" x14ac:dyDescent="0.35">
      <c r="A7" s="163"/>
      <c r="B7" s="268" t="s">
        <v>373</v>
      </c>
      <c r="C7" s="268"/>
      <c r="D7" s="268"/>
      <c r="E7" s="268"/>
      <c r="F7" s="268"/>
      <c r="G7" s="268"/>
      <c r="H7" s="268"/>
      <c r="J7" s="274" t="s">
        <v>374</v>
      </c>
      <c r="K7" s="274"/>
      <c r="L7" s="274"/>
      <c r="M7" s="274"/>
      <c r="N7" s="274"/>
      <c r="O7" s="196"/>
    </row>
    <row r="8" spans="1:16" ht="15" customHeight="1" x14ac:dyDescent="0.35">
      <c r="A8" s="163"/>
      <c r="B8" s="268"/>
      <c r="C8" s="268"/>
      <c r="D8" s="268"/>
      <c r="E8" s="268"/>
      <c r="F8" s="268"/>
      <c r="G8" s="268"/>
      <c r="H8" s="268"/>
      <c r="I8" s="196"/>
      <c r="J8" s="268"/>
      <c r="K8" s="268"/>
      <c r="L8" s="268"/>
      <c r="M8" s="268"/>
      <c r="N8" s="268"/>
      <c r="O8" s="196"/>
    </row>
    <row r="9" spans="1:16" ht="15" customHeight="1" x14ac:dyDescent="0.35">
      <c r="A9" s="163"/>
      <c r="B9" s="165"/>
    </row>
    <row r="10" spans="1:16" ht="15" customHeight="1" x14ac:dyDescent="0.35">
      <c r="A10" s="163"/>
      <c r="B10" s="165"/>
      <c r="C10" s="224">
        <v>2015</v>
      </c>
      <c r="D10" s="224">
        <v>2016</v>
      </c>
      <c r="E10" s="224">
        <v>2017</v>
      </c>
      <c r="F10" s="224">
        <v>2018</v>
      </c>
      <c r="G10" s="224">
        <v>2019</v>
      </c>
      <c r="H10" s="225"/>
      <c r="I10" s="226"/>
      <c r="J10" s="224">
        <v>2015</v>
      </c>
      <c r="K10" s="224">
        <v>2016</v>
      </c>
      <c r="L10" s="224">
        <v>2017</v>
      </c>
      <c r="M10" s="224">
        <v>2018</v>
      </c>
      <c r="N10" s="224">
        <v>2019</v>
      </c>
    </row>
    <row r="11" spans="1:16" ht="15" customHeight="1" x14ac:dyDescent="0.35">
      <c r="A11" s="163"/>
      <c r="B11" s="198" t="s">
        <v>255</v>
      </c>
      <c r="C11" s="80">
        <v>12.4</v>
      </c>
      <c r="D11" s="80">
        <v>12.8</v>
      </c>
      <c r="E11" s="80">
        <v>12.3</v>
      </c>
      <c r="F11" s="80">
        <v>12.3</v>
      </c>
      <c r="G11" s="80">
        <v>12.1</v>
      </c>
      <c r="H11" s="25"/>
      <c r="I11" s="25"/>
      <c r="J11" s="80">
        <v>12.1</v>
      </c>
      <c r="K11" s="80">
        <v>12.7</v>
      </c>
      <c r="L11" s="80">
        <v>12.4</v>
      </c>
      <c r="M11" s="80">
        <v>12.2</v>
      </c>
      <c r="N11" s="80">
        <v>11.6</v>
      </c>
      <c r="O11" s="198"/>
    </row>
    <row r="12" spans="1:16" ht="15" customHeight="1" x14ac:dyDescent="0.35">
      <c r="A12" s="163"/>
      <c r="B12" s="278" t="s">
        <v>181</v>
      </c>
      <c r="C12" s="278"/>
      <c r="E12" s="80"/>
      <c r="F12" s="80"/>
      <c r="G12" s="80"/>
      <c r="H12" s="30"/>
      <c r="I12" s="30"/>
      <c r="J12" s="80"/>
      <c r="K12" s="80"/>
      <c r="L12" s="80"/>
      <c r="M12" s="80"/>
      <c r="N12" s="80"/>
      <c r="O12" s="194"/>
      <c r="P12" s="88"/>
    </row>
    <row r="13" spans="1:16" ht="15" customHeight="1" x14ac:dyDescent="0.35">
      <c r="A13" s="163"/>
      <c r="B13" s="232" t="s">
        <v>375</v>
      </c>
      <c r="P13" s="88"/>
    </row>
    <row r="14" spans="1:16" ht="15" customHeight="1" x14ac:dyDescent="0.35">
      <c r="A14" s="163"/>
      <c r="B14" s="27" t="s">
        <v>376</v>
      </c>
      <c r="C14" s="84">
        <v>13.6</v>
      </c>
      <c r="D14" s="84">
        <v>18.5</v>
      </c>
      <c r="E14" s="84">
        <v>16.5</v>
      </c>
      <c r="F14" s="84">
        <v>15.1</v>
      </c>
      <c r="G14" s="84">
        <v>14.6</v>
      </c>
      <c r="H14" s="30"/>
      <c r="I14" s="30"/>
      <c r="J14" s="84">
        <v>12</v>
      </c>
      <c r="K14" s="84">
        <v>11.2</v>
      </c>
      <c r="L14" s="84">
        <v>12.6</v>
      </c>
      <c r="M14" s="84">
        <v>12.9</v>
      </c>
      <c r="N14" s="84">
        <v>14.9</v>
      </c>
      <c r="O14" s="145"/>
      <c r="P14" s="88"/>
    </row>
    <row r="15" spans="1:16" ht="15" customHeight="1" x14ac:dyDescent="0.35">
      <c r="A15" s="163"/>
      <c r="B15" s="26" t="s">
        <v>377</v>
      </c>
      <c r="C15" s="80">
        <v>11.9</v>
      </c>
      <c r="D15" s="80">
        <v>12.6</v>
      </c>
      <c r="E15" s="80">
        <v>12.3</v>
      </c>
      <c r="F15" s="80">
        <v>12.1</v>
      </c>
      <c r="G15" s="80">
        <v>11.3</v>
      </c>
      <c r="H15" s="30"/>
      <c r="I15" s="30"/>
      <c r="J15" s="84">
        <v>12</v>
      </c>
      <c r="K15" s="84">
        <v>12.4</v>
      </c>
      <c r="L15" s="84">
        <v>11.4</v>
      </c>
      <c r="M15" s="84">
        <v>10.4</v>
      </c>
      <c r="N15" s="84">
        <v>9.5</v>
      </c>
      <c r="O15" s="145"/>
      <c r="P15" s="88"/>
    </row>
    <row r="16" spans="1:16" ht="15" customHeight="1" x14ac:dyDescent="0.35">
      <c r="A16" s="163"/>
      <c r="B16" s="26" t="s">
        <v>378</v>
      </c>
      <c r="C16" s="84">
        <v>9.1999999999999993</v>
      </c>
      <c r="D16" s="84">
        <v>8.6</v>
      </c>
      <c r="E16" s="84">
        <v>8.3000000000000007</v>
      </c>
      <c r="F16" s="84">
        <v>9.4</v>
      </c>
      <c r="G16" s="84">
        <v>8.9</v>
      </c>
      <c r="H16" s="30"/>
      <c r="I16" s="30"/>
      <c r="J16" s="80">
        <v>11.6</v>
      </c>
      <c r="K16" s="80">
        <v>11.5</v>
      </c>
      <c r="L16" s="80">
        <v>10.9</v>
      </c>
      <c r="M16" s="84">
        <v>11</v>
      </c>
      <c r="N16" s="80">
        <v>10.3</v>
      </c>
      <c r="O16" s="145"/>
      <c r="P16" s="88"/>
    </row>
    <row r="17" spans="1:16" ht="15" customHeight="1" x14ac:dyDescent="0.35">
      <c r="A17" s="163"/>
      <c r="B17" s="26" t="s">
        <v>379</v>
      </c>
      <c r="C17" s="84">
        <v>7</v>
      </c>
      <c r="D17" s="84">
        <v>6.5</v>
      </c>
      <c r="E17" s="84">
        <v>8.3000000000000007</v>
      </c>
      <c r="F17" s="84">
        <v>7.1</v>
      </c>
      <c r="G17" s="84">
        <v>10.5</v>
      </c>
      <c r="H17" s="30"/>
      <c r="I17" s="30"/>
      <c r="J17" s="80">
        <v>3.4</v>
      </c>
      <c r="K17" s="80">
        <v>4.3</v>
      </c>
      <c r="L17" s="80">
        <v>4.9000000000000004</v>
      </c>
      <c r="M17" s="80">
        <v>5.2</v>
      </c>
      <c r="N17" s="80">
        <v>6.1</v>
      </c>
      <c r="O17" s="145"/>
      <c r="P17" s="88"/>
    </row>
    <row r="18" spans="1:16" ht="15" customHeight="1" x14ac:dyDescent="0.35">
      <c r="A18" s="163"/>
      <c r="B18" s="277" t="s">
        <v>380</v>
      </c>
      <c r="C18" s="277"/>
      <c r="D18" s="277"/>
      <c r="E18" s="277"/>
      <c r="F18" s="277"/>
      <c r="G18" s="208"/>
      <c r="H18" s="30"/>
      <c r="I18" s="30"/>
      <c r="J18" s="80"/>
      <c r="K18" s="80"/>
      <c r="L18" s="80"/>
      <c r="M18" s="80"/>
      <c r="N18" s="80"/>
      <c r="O18" s="194"/>
      <c r="P18" s="88"/>
    </row>
    <row r="19" spans="1:16" ht="15" customHeight="1" x14ac:dyDescent="0.35">
      <c r="A19" s="163"/>
      <c r="B19" s="32" t="s">
        <v>381</v>
      </c>
      <c r="C19" s="94">
        <v>5.5</v>
      </c>
      <c r="D19" s="95">
        <v>6</v>
      </c>
      <c r="E19" s="95">
        <v>5.8</v>
      </c>
      <c r="F19" s="95">
        <v>5.8</v>
      </c>
      <c r="G19" s="95">
        <v>3.4</v>
      </c>
      <c r="H19" s="30"/>
      <c r="I19" s="30"/>
      <c r="J19" s="94">
        <v>6.5</v>
      </c>
      <c r="K19" s="94">
        <v>6.9</v>
      </c>
      <c r="L19" s="94">
        <v>6.8</v>
      </c>
      <c r="M19" s="94">
        <v>6.2</v>
      </c>
      <c r="N19" s="94">
        <v>5.2</v>
      </c>
      <c r="O19" s="31"/>
      <c r="P19" s="88"/>
    </row>
    <row r="20" spans="1:16" ht="15" customHeight="1" x14ac:dyDescent="0.35">
      <c r="A20" s="163"/>
      <c r="B20" s="121" t="s">
        <v>382</v>
      </c>
      <c r="C20" s="95">
        <v>15.2</v>
      </c>
      <c r="D20" s="95">
        <v>16</v>
      </c>
      <c r="E20" s="95">
        <v>16.399999999999999</v>
      </c>
      <c r="F20" s="95">
        <v>15.9</v>
      </c>
      <c r="G20" s="95">
        <v>18.600000000000001</v>
      </c>
      <c r="H20" s="30"/>
      <c r="I20" s="30"/>
      <c r="J20" s="95">
        <v>17.8</v>
      </c>
      <c r="K20" s="95">
        <v>17.899999999999999</v>
      </c>
      <c r="L20" s="95">
        <v>17.3</v>
      </c>
      <c r="M20" s="95">
        <v>16.899999999999999</v>
      </c>
      <c r="N20" s="95">
        <v>18.2</v>
      </c>
      <c r="O20" s="27"/>
      <c r="P20" s="88"/>
    </row>
    <row r="21" spans="1:16" ht="15" customHeight="1" x14ac:dyDescent="0.35">
      <c r="A21" s="163"/>
      <c r="B21" s="31" t="s">
        <v>383</v>
      </c>
      <c r="C21" s="95">
        <v>42</v>
      </c>
      <c r="D21" s="95">
        <v>45.2</v>
      </c>
      <c r="E21" s="95">
        <v>45.1</v>
      </c>
      <c r="F21" s="95">
        <v>46.6</v>
      </c>
      <c r="G21" s="95">
        <v>52.6</v>
      </c>
      <c r="H21" s="30"/>
      <c r="I21" s="30"/>
      <c r="J21" s="94">
        <v>48.5</v>
      </c>
      <c r="K21" s="94">
        <v>49.8</v>
      </c>
      <c r="L21" s="94">
        <v>53.2</v>
      </c>
      <c r="M21" s="94">
        <v>54.9</v>
      </c>
      <c r="N21" s="94">
        <v>60.3</v>
      </c>
      <c r="O21" s="58"/>
      <c r="P21" s="88"/>
    </row>
    <row r="22" spans="1:16" ht="15" customHeight="1" x14ac:dyDescent="0.35">
      <c r="A22" s="163"/>
      <c r="B22" s="31" t="s">
        <v>384</v>
      </c>
      <c r="C22" s="94">
        <v>7.3</v>
      </c>
      <c r="D22" s="94">
        <v>6.8</v>
      </c>
      <c r="E22" s="94">
        <v>8.6</v>
      </c>
      <c r="F22" s="94">
        <v>7.8</v>
      </c>
      <c r="G22" s="94">
        <v>10.1</v>
      </c>
      <c r="H22" s="30"/>
      <c r="I22" s="30"/>
      <c r="J22" s="94">
        <v>4.4000000000000004</v>
      </c>
      <c r="K22" s="94">
        <v>4.9000000000000004</v>
      </c>
      <c r="L22" s="94">
        <v>6.2</v>
      </c>
      <c r="M22" s="94">
        <v>5.8</v>
      </c>
      <c r="N22" s="94">
        <v>6.5</v>
      </c>
      <c r="O22" s="58"/>
      <c r="P22" s="88"/>
    </row>
    <row r="23" spans="1:16" ht="15" customHeight="1" x14ac:dyDescent="0.35">
      <c r="A23" s="163"/>
      <c r="B23" s="31" t="s">
        <v>385</v>
      </c>
      <c r="C23" s="94">
        <v>16.600000000000001</v>
      </c>
      <c r="D23" s="94">
        <v>21.2</v>
      </c>
      <c r="E23" s="95">
        <v>21</v>
      </c>
      <c r="F23" s="95">
        <v>21.4</v>
      </c>
      <c r="G23" s="95">
        <v>22.1</v>
      </c>
      <c r="H23" s="30"/>
      <c r="I23" s="30"/>
      <c r="J23" s="95">
        <v>14.1</v>
      </c>
      <c r="K23" s="95">
        <v>17.399999999999999</v>
      </c>
      <c r="L23" s="95">
        <v>17</v>
      </c>
      <c r="M23" s="95">
        <v>16.899999999999999</v>
      </c>
      <c r="N23" s="95">
        <v>14.2</v>
      </c>
      <c r="O23" s="58"/>
    </row>
    <row r="24" spans="1:16" ht="15" customHeight="1" x14ac:dyDescent="0.35">
      <c r="A24" s="163"/>
      <c r="B24" s="208" t="s">
        <v>386</v>
      </c>
      <c r="C24" s="94"/>
      <c r="D24" s="94"/>
      <c r="E24" s="94"/>
      <c r="F24" s="94"/>
      <c r="G24" s="94"/>
      <c r="H24" s="30"/>
      <c r="I24" s="30"/>
      <c r="J24" s="94"/>
      <c r="K24" s="94"/>
      <c r="L24" s="94"/>
      <c r="M24" s="94"/>
      <c r="N24" s="94"/>
      <c r="O24" s="194"/>
      <c r="P24" s="88"/>
    </row>
    <row r="25" spans="1:16" ht="15" customHeight="1" x14ac:dyDescent="0.35">
      <c r="A25" s="163"/>
      <c r="B25" s="32" t="s">
        <v>387</v>
      </c>
      <c r="C25" s="95">
        <v>12</v>
      </c>
      <c r="D25" s="95">
        <v>12.2</v>
      </c>
      <c r="E25" s="95">
        <v>14.5</v>
      </c>
      <c r="F25" s="95">
        <v>15.4</v>
      </c>
      <c r="G25" s="95">
        <v>20.2</v>
      </c>
      <c r="H25" s="30"/>
      <c r="I25" s="30"/>
      <c r="J25" s="94">
        <v>20.7</v>
      </c>
      <c r="K25" s="94">
        <v>21.9</v>
      </c>
      <c r="L25" s="94">
        <v>25.1</v>
      </c>
      <c r="M25" s="94">
        <v>20.6</v>
      </c>
      <c r="N25" s="94">
        <v>22.9</v>
      </c>
      <c r="O25" s="31"/>
      <c r="P25" s="88"/>
    </row>
    <row r="26" spans="1:16" ht="15" customHeight="1" x14ac:dyDescent="0.35">
      <c r="A26" s="163"/>
      <c r="B26" s="277" t="s">
        <v>388</v>
      </c>
      <c r="C26" s="277"/>
      <c r="D26" s="277"/>
      <c r="E26" s="277"/>
      <c r="F26" s="277"/>
      <c r="G26" s="277"/>
      <c r="H26" s="277"/>
      <c r="I26" s="30"/>
      <c r="J26" s="94"/>
      <c r="K26" s="94"/>
      <c r="L26" s="94"/>
      <c r="M26" s="94"/>
      <c r="N26" s="94"/>
      <c r="O26" s="229"/>
      <c r="P26" s="88"/>
    </row>
    <row r="27" spans="1:16" ht="15" customHeight="1" x14ac:dyDescent="0.35">
      <c r="A27" s="163"/>
      <c r="B27" s="24" t="s">
        <v>389</v>
      </c>
      <c r="C27" s="94">
        <v>19.3</v>
      </c>
      <c r="D27" s="94">
        <v>18.7</v>
      </c>
      <c r="E27" s="94">
        <v>17.5</v>
      </c>
      <c r="F27" s="95">
        <v>18</v>
      </c>
      <c r="G27" s="95">
        <v>19.600000000000001</v>
      </c>
      <c r="H27" s="30"/>
      <c r="I27" s="30"/>
      <c r="J27" s="95">
        <v>18.7</v>
      </c>
      <c r="K27" s="95">
        <v>18.100000000000001</v>
      </c>
      <c r="L27" s="95">
        <v>17.5</v>
      </c>
      <c r="M27" s="95">
        <v>17.3</v>
      </c>
      <c r="N27" s="95">
        <v>18.7</v>
      </c>
      <c r="O27" s="27"/>
      <c r="P27" s="88"/>
    </row>
    <row r="28" spans="1:16" ht="15" customHeight="1" x14ac:dyDescent="0.35">
      <c r="A28" s="163"/>
      <c r="B28" s="27" t="s">
        <v>390</v>
      </c>
      <c r="C28" s="95">
        <v>17.7</v>
      </c>
      <c r="D28" s="95">
        <v>17.7</v>
      </c>
      <c r="E28" s="95">
        <v>16.5</v>
      </c>
      <c r="F28" s="95">
        <v>16.7</v>
      </c>
      <c r="G28" s="95">
        <v>18.2</v>
      </c>
      <c r="H28" s="30"/>
      <c r="I28" s="30"/>
      <c r="J28" s="95">
        <v>17.7</v>
      </c>
      <c r="K28" s="95">
        <v>17.5</v>
      </c>
      <c r="L28" s="95">
        <v>16.399999999999999</v>
      </c>
      <c r="M28" s="95">
        <v>16.100000000000001</v>
      </c>
      <c r="N28" s="95">
        <v>17.3</v>
      </c>
      <c r="O28" s="145"/>
      <c r="P28" s="88"/>
    </row>
    <row r="29" spans="1:16" ht="15" customHeight="1" x14ac:dyDescent="0.35">
      <c r="A29" s="163"/>
      <c r="B29" s="26" t="s">
        <v>379</v>
      </c>
      <c r="C29" s="94">
        <v>9.1999999999999993</v>
      </c>
      <c r="D29" s="94">
        <v>9.1999999999999993</v>
      </c>
      <c r="E29" s="94">
        <v>11.5</v>
      </c>
      <c r="F29" s="94">
        <v>11.5</v>
      </c>
      <c r="G29" s="94">
        <v>15.6</v>
      </c>
      <c r="H29" s="30"/>
      <c r="I29" s="30"/>
      <c r="J29" s="94">
        <v>5.8</v>
      </c>
      <c r="K29" s="94">
        <v>6.3</v>
      </c>
      <c r="L29" s="94">
        <v>7.5</v>
      </c>
      <c r="M29" s="94">
        <v>7.1</v>
      </c>
      <c r="N29" s="95">
        <v>10</v>
      </c>
      <c r="O29" s="145"/>
      <c r="P29" s="88"/>
    </row>
    <row r="30" spans="1:16" ht="15" customHeight="1" x14ac:dyDescent="0.35">
      <c r="A30" s="163"/>
      <c r="B30" s="277" t="s">
        <v>391</v>
      </c>
      <c r="C30" s="277"/>
      <c r="D30" s="277"/>
      <c r="E30" s="277"/>
      <c r="F30" s="277"/>
      <c r="G30" s="277"/>
      <c r="H30" s="277"/>
      <c r="I30" s="30"/>
      <c r="J30" s="94"/>
      <c r="K30" s="94"/>
      <c r="L30" s="94"/>
      <c r="M30" s="94"/>
      <c r="N30" s="94"/>
      <c r="O30" s="229"/>
      <c r="P30" s="88"/>
    </row>
    <row r="31" spans="1:16" ht="15" customHeight="1" x14ac:dyDescent="0.35">
      <c r="A31" s="163"/>
      <c r="B31" s="24" t="s">
        <v>389</v>
      </c>
      <c r="C31" s="94">
        <v>40.700000000000003</v>
      </c>
      <c r="D31" s="94">
        <v>40.5</v>
      </c>
      <c r="E31" s="94">
        <v>39.5</v>
      </c>
      <c r="F31" s="94">
        <v>39.1</v>
      </c>
      <c r="G31" s="94">
        <v>39.4</v>
      </c>
      <c r="H31" s="30"/>
      <c r="I31" s="30"/>
      <c r="J31" s="95">
        <v>35.5</v>
      </c>
      <c r="K31" s="95">
        <v>35.200000000000003</v>
      </c>
      <c r="L31" s="95">
        <v>35.299999999999997</v>
      </c>
      <c r="M31" s="95">
        <v>35</v>
      </c>
      <c r="N31" s="95">
        <v>34.9</v>
      </c>
      <c r="O31" s="27"/>
      <c r="P31" s="88"/>
    </row>
    <row r="32" spans="1:16" ht="15" customHeight="1" x14ac:dyDescent="0.35">
      <c r="A32" s="163"/>
      <c r="B32" s="27" t="s">
        <v>390</v>
      </c>
      <c r="C32" s="95">
        <v>30</v>
      </c>
      <c r="D32" s="95">
        <v>30</v>
      </c>
      <c r="E32" s="95">
        <v>28.9</v>
      </c>
      <c r="F32" s="95">
        <v>28.3</v>
      </c>
      <c r="G32" s="95">
        <v>28.3</v>
      </c>
      <c r="H32" s="30"/>
      <c r="I32" s="30"/>
      <c r="J32" s="95">
        <v>27.7</v>
      </c>
      <c r="K32" s="95">
        <v>27.6</v>
      </c>
      <c r="L32" s="95">
        <v>27.3</v>
      </c>
      <c r="M32" s="95">
        <v>26.9</v>
      </c>
      <c r="N32" s="95">
        <v>25.8</v>
      </c>
      <c r="O32" s="145"/>
      <c r="P32" s="88"/>
    </row>
    <row r="33" spans="1:16" ht="15" customHeight="1" x14ac:dyDescent="0.35">
      <c r="A33" s="163"/>
      <c r="B33" s="26" t="s">
        <v>379</v>
      </c>
      <c r="C33" s="94">
        <v>83.1</v>
      </c>
      <c r="D33" s="94">
        <v>83.6</v>
      </c>
      <c r="E33" s="94">
        <v>82.4</v>
      </c>
      <c r="F33" s="94">
        <v>79.900000000000006</v>
      </c>
      <c r="G33" s="94">
        <v>80.900000000000006</v>
      </c>
      <c r="H33" s="30"/>
      <c r="I33" s="30"/>
      <c r="J33" s="95">
        <v>85.3</v>
      </c>
      <c r="K33" s="95">
        <v>84.7</v>
      </c>
      <c r="L33" s="95">
        <v>80.900000000000006</v>
      </c>
      <c r="M33" s="95">
        <v>79.400000000000006</v>
      </c>
      <c r="N33" s="95">
        <v>83.1</v>
      </c>
      <c r="O33" s="145"/>
      <c r="P33" s="88"/>
    </row>
    <row r="34" spans="1:16" ht="82.5" customHeight="1" x14ac:dyDescent="0.35">
      <c r="A34" s="163"/>
      <c r="B34" s="152" t="s">
        <v>195</v>
      </c>
      <c r="C34" s="25"/>
      <c r="D34" s="25"/>
      <c r="E34" s="25"/>
      <c r="F34" s="25"/>
      <c r="G34" s="64"/>
      <c r="H34" s="28"/>
      <c r="I34" s="28"/>
      <c r="J34" s="25"/>
      <c r="K34" s="25"/>
      <c r="L34" s="25"/>
      <c r="M34" s="25"/>
      <c r="N34" s="25"/>
      <c r="O34" s="150" t="s">
        <v>196</v>
      </c>
      <c r="P34" s="88"/>
    </row>
    <row r="35" spans="1:16" ht="15" customHeight="1" x14ac:dyDescent="0.35">
      <c r="A35" s="230"/>
      <c r="B35" s="169"/>
      <c r="C35" s="169"/>
      <c r="D35" s="169"/>
      <c r="E35" s="169"/>
      <c r="F35" s="169"/>
      <c r="G35" s="169"/>
      <c r="H35" s="169"/>
      <c r="I35" s="169"/>
      <c r="J35" s="169"/>
      <c r="K35" s="169"/>
      <c r="L35" s="169"/>
      <c r="M35" s="169"/>
      <c r="N35" s="169"/>
      <c r="O35" s="168"/>
    </row>
    <row r="36" spans="1:16" ht="15" customHeight="1" x14ac:dyDescent="0.35"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</row>
    <row r="39" spans="1:16" ht="15" customHeight="1" x14ac:dyDescent="0.35">
      <c r="B39" s="5"/>
      <c r="C39" s="5"/>
      <c r="D39" s="5"/>
      <c r="E39" s="5"/>
    </row>
    <row r="40" spans="1:16" ht="15" customHeight="1" x14ac:dyDescent="0.35">
      <c r="B40" s="5"/>
      <c r="C40" s="5"/>
      <c r="D40" s="5"/>
      <c r="E40" s="5"/>
    </row>
    <row r="41" spans="1:16" ht="15" customHeight="1" x14ac:dyDescent="0.35">
      <c r="B41" s="5"/>
      <c r="C41" s="5"/>
      <c r="D41" s="5"/>
      <c r="E41" s="5"/>
    </row>
    <row r="42" spans="1:16" ht="15" customHeight="1" x14ac:dyDescent="0.35">
      <c r="B42" s="233"/>
      <c r="C42" s="105"/>
      <c r="D42" s="5"/>
      <c r="E42" s="5"/>
    </row>
    <row r="43" spans="1:16" ht="15" customHeight="1" x14ac:dyDescent="0.35">
      <c r="B43" s="233"/>
      <c r="C43" s="105"/>
      <c r="D43" s="5"/>
      <c r="E43" s="5"/>
    </row>
    <row r="44" spans="1:16" ht="15" customHeight="1" x14ac:dyDescent="0.35">
      <c r="B44" s="233"/>
      <c r="C44" s="5"/>
      <c r="D44" s="5"/>
      <c r="E44" s="5"/>
    </row>
    <row r="45" spans="1:16" ht="15" customHeight="1" x14ac:dyDescent="0.35">
      <c r="B45" s="233"/>
      <c r="C45" s="105"/>
      <c r="D45" s="105"/>
      <c r="E45" s="5"/>
    </row>
    <row r="46" spans="1:16" ht="15" customHeight="1" x14ac:dyDescent="0.35">
      <c r="B46" s="234"/>
      <c r="C46" s="105"/>
      <c r="D46" s="5"/>
      <c r="E46" s="5"/>
    </row>
    <row r="47" spans="1:16" ht="15" customHeight="1" x14ac:dyDescent="0.35">
      <c r="B47" s="234"/>
      <c r="C47" s="105"/>
      <c r="D47" s="5"/>
      <c r="E47" s="5"/>
    </row>
    <row r="48" spans="1:16" ht="15" customHeight="1" x14ac:dyDescent="0.35">
      <c r="B48" s="5"/>
      <c r="C48" s="5"/>
      <c r="D48" s="5"/>
      <c r="E48" s="5"/>
    </row>
  </sheetData>
  <mergeCells count="10">
    <mergeCell ref="B30:H30"/>
    <mergeCell ref="B26:H26"/>
    <mergeCell ref="B12:C12"/>
    <mergeCell ref="C3:C4"/>
    <mergeCell ref="P3:P4"/>
    <mergeCell ref="B18:F18"/>
    <mergeCell ref="B3:B4"/>
    <mergeCell ref="J7:N8"/>
    <mergeCell ref="J3:M4"/>
    <mergeCell ref="B7:H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4" max="16383" man="1"/>
  </rowBreaks>
  <colBreaks count="1" manualBreakCount="1">
    <brk id="8" max="33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9A46"/>
  </sheetPr>
  <dimension ref="A1:P85"/>
  <sheetViews>
    <sheetView view="pageBreakPreview" topLeftCell="A10" zoomScale="80" zoomScaleNormal="80" zoomScaleSheetLayoutView="80" workbookViewId="0">
      <selection activeCell="R20" sqref="R20"/>
    </sheetView>
  </sheetViews>
  <sheetFormatPr defaultRowHeight="15" customHeight="1" x14ac:dyDescent="0.35"/>
  <cols>
    <col min="1" max="1" width="1.6328125" style="125" customWidth="1"/>
    <col min="2" max="2" width="51.6328125" style="125" customWidth="1"/>
    <col min="3" max="3" width="8.36328125" style="125" customWidth="1"/>
    <col min="4" max="7" width="9.36328125" style="125" customWidth="1"/>
    <col min="8" max="9" width="13.36328125" style="125" customWidth="1"/>
    <col min="10" max="14" width="9.36328125" style="125" customWidth="1"/>
    <col min="15" max="15" width="50.6328125" style="113" customWidth="1"/>
    <col min="16" max="16" width="1.6328125" style="125" customWidth="1"/>
    <col min="17" max="16384" width="8.7265625" style="125"/>
  </cols>
  <sheetData>
    <row r="1" spans="1:16" ht="15" customHeight="1" x14ac:dyDescent="0.35">
      <c r="A1" s="158"/>
      <c r="B1" s="158"/>
      <c r="C1" s="159"/>
      <c r="D1" s="160"/>
      <c r="E1" s="160"/>
      <c r="F1" s="160"/>
      <c r="G1" s="160"/>
      <c r="H1" s="158"/>
      <c r="I1" s="160"/>
      <c r="J1" s="160"/>
      <c r="K1" s="160"/>
      <c r="L1" s="161"/>
      <c r="M1" s="160"/>
      <c r="N1" s="158"/>
      <c r="O1" s="158"/>
      <c r="P1" s="159"/>
    </row>
    <row r="2" spans="1:16" ht="15" customHeight="1" x14ac:dyDescent="0.35">
      <c r="A2" s="158"/>
      <c r="B2" s="158"/>
      <c r="C2" s="159"/>
      <c r="D2" s="160"/>
      <c r="E2" s="160"/>
      <c r="F2" s="160"/>
      <c r="G2" s="160"/>
      <c r="H2" s="158"/>
      <c r="I2" s="160"/>
      <c r="K2" s="160"/>
      <c r="L2" s="161"/>
      <c r="M2" s="160"/>
      <c r="N2" s="158"/>
      <c r="O2" s="158"/>
      <c r="P2" s="159"/>
    </row>
    <row r="3" spans="1:16" ht="15" customHeight="1" x14ac:dyDescent="0.35">
      <c r="A3" s="158"/>
      <c r="B3" s="263" t="s">
        <v>277</v>
      </c>
      <c r="C3" s="272"/>
      <c r="D3" s="160"/>
      <c r="E3" s="160"/>
      <c r="F3" s="160"/>
      <c r="G3" s="160"/>
      <c r="H3" s="162"/>
      <c r="I3" s="162"/>
      <c r="J3" s="263" t="s">
        <v>278</v>
      </c>
      <c r="K3" s="263"/>
      <c r="L3" s="263"/>
      <c r="M3" s="263"/>
      <c r="N3" s="263"/>
      <c r="P3" s="273"/>
    </row>
    <row r="4" spans="1:16" ht="15" customHeight="1" x14ac:dyDescent="0.35">
      <c r="A4" s="158"/>
      <c r="B4" s="263"/>
      <c r="C4" s="272"/>
      <c r="D4" s="160"/>
      <c r="E4" s="160"/>
      <c r="F4" s="160"/>
      <c r="G4" s="160"/>
      <c r="H4" s="162"/>
      <c r="I4" s="162"/>
      <c r="J4" s="263"/>
      <c r="K4" s="263"/>
      <c r="L4" s="263"/>
      <c r="M4" s="263"/>
      <c r="N4" s="263"/>
      <c r="P4" s="273"/>
    </row>
    <row r="5" spans="1:16" ht="15" customHeight="1" thickBot="1" x14ac:dyDescent="0.4">
      <c r="A5" s="158"/>
      <c r="B5" s="158"/>
      <c r="C5" s="156"/>
      <c r="D5" s="156"/>
      <c r="E5" s="156"/>
      <c r="F5" s="156"/>
      <c r="G5" s="160"/>
      <c r="H5" s="158"/>
      <c r="I5" s="156"/>
      <c r="J5" s="156"/>
      <c r="K5" s="156"/>
      <c r="L5" s="157"/>
      <c r="M5" s="160"/>
      <c r="N5" s="158"/>
      <c r="O5" s="158"/>
      <c r="P5" s="156"/>
    </row>
    <row r="6" spans="1:16" s="244" customFormat="1" ht="3.75" customHeight="1" thickBot="1" x14ac:dyDescent="0.4">
      <c r="A6" s="246"/>
      <c r="B6" s="246"/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/>
      <c r="P6" s="246"/>
    </row>
    <row r="7" spans="1:16" ht="15" customHeight="1" x14ac:dyDescent="0.35">
      <c r="A7" s="163"/>
      <c r="B7" s="268" t="s">
        <v>373</v>
      </c>
      <c r="C7" s="268"/>
      <c r="D7" s="268"/>
      <c r="E7" s="268"/>
      <c r="F7" s="268"/>
      <c r="G7" s="268"/>
      <c r="H7" s="268"/>
      <c r="J7" s="274" t="s">
        <v>374</v>
      </c>
      <c r="K7" s="274"/>
      <c r="L7" s="274"/>
      <c r="M7" s="274"/>
      <c r="N7" s="274"/>
      <c r="O7" s="196"/>
    </row>
    <row r="8" spans="1:16" ht="15" customHeight="1" x14ac:dyDescent="0.35">
      <c r="A8" s="163"/>
      <c r="B8" s="268"/>
      <c r="C8" s="268"/>
      <c r="D8" s="268"/>
      <c r="E8" s="268"/>
      <c r="F8" s="268"/>
      <c r="G8" s="268"/>
      <c r="H8" s="268"/>
      <c r="I8" s="196"/>
      <c r="J8" s="268"/>
      <c r="K8" s="268"/>
      <c r="L8" s="268"/>
      <c r="M8" s="268"/>
      <c r="N8" s="268"/>
      <c r="O8" s="196"/>
    </row>
    <row r="9" spans="1:16" ht="15" customHeight="1" x14ac:dyDescent="0.35">
      <c r="A9" s="163"/>
      <c r="B9" s="165"/>
      <c r="F9" s="280" t="s">
        <v>100</v>
      </c>
      <c r="G9" s="280"/>
      <c r="O9" s="151" t="s">
        <v>101</v>
      </c>
    </row>
    <row r="10" spans="1:16" ht="15" customHeight="1" x14ac:dyDescent="0.35">
      <c r="A10" s="163"/>
      <c r="B10" s="165"/>
      <c r="C10" s="224">
        <v>2015</v>
      </c>
      <c r="D10" s="224">
        <v>2016</v>
      </c>
      <c r="E10" s="224">
        <v>2017</v>
      </c>
      <c r="F10" s="224">
        <v>2018</v>
      </c>
      <c r="G10" s="224">
        <v>2019</v>
      </c>
      <c r="H10" s="225"/>
      <c r="I10" s="226"/>
      <c r="J10" s="224">
        <v>2015</v>
      </c>
      <c r="K10" s="224">
        <v>2016</v>
      </c>
      <c r="L10" s="224">
        <v>2017</v>
      </c>
      <c r="M10" s="224">
        <v>2018</v>
      </c>
      <c r="N10" s="224">
        <v>2019</v>
      </c>
    </row>
    <row r="11" spans="1:16" ht="15" customHeight="1" x14ac:dyDescent="0.35">
      <c r="A11" s="163"/>
      <c r="B11" s="198" t="s">
        <v>279</v>
      </c>
      <c r="C11" s="83"/>
      <c r="D11" s="83"/>
      <c r="E11" s="83"/>
      <c r="F11" s="83"/>
      <c r="G11" s="83"/>
      <c r="H11" s="227"/>
      <c r="I11" s="227"/>
      <c r="J11" s="228"/>
      <c r="K11" s="228"/>
      <c r="L11" s="228"/>
      <c r="M11" s="228"/>
      <c r="N11" s="228"/>
      <c r="O11" s="198" t="s">
        <v>280</v>
      </c>
    </row>
    <row r="12" spans="1:16" ht="15" customHeight="1" x14ac:dyDescent="0.35">
      <c r="A12" s="163"/>
      <c r="B12" s="198" t="s">
        <v>282</v>
      </c>
      <c r="C12" s="107"/>
      <c r="D12" s="107"/>
      <c r="E12" s="107"/>
      <c r="F12" s="107"/>
      <c r="G12" s="107"/>
      <c r="H12" s="57"/>
      <c r="I12" s="57"/>
      <c r="J12" s="107"/>
      <c r="K12" s="107"/>
      <c r="L12" s="107"/>
      <c r="M12" s="107"/>
      <c r="N12" s="107"/>
      <c r="O12" s="198" t="s">
        <v>281</v>
      </c>
      <c r="P12" s="88"/>
    </row>
    <row r="13" spans="1:16" ht="15" customHeight="1" x14ac:dyDescent="0.35">
      <c r="A13" s="163"/>
      <c r="B13" s="31" t="s">
        <v>284</v>
      </c>
      <c r="C13" s="107">
        <v>11.7</v>
      </c>
      <c r="D13" s="107">
        <v>12.1</v>
      </c>
      <c r="E13" s="107">
        <v>11.2</v>
      </c>
      <c r="F13" s="107">
        <v>10.9</v>
      </c>
      <c r="G13" s="107">
        <v>10.9</v>
      </c>
      <c r="H13" s="107"/>
      <c r="I13" s="107"/>
      <c r="J13" s="107">
        <v>11</v>
      </c>
      <c r="K13" s="107">
        <v>12</v>
      </c>
      <c r="L13" s="107">
        <v>11.2</v>
      </c>
      <c r="M13" s="107">
        <v>11.1</v>
      </c>
      <c r="N13" s="107">
        <v>10.199999999999999</v>
      </c>
      <c r="O13" s="31" t="s">
        <v>283</v>
      </c>
      <c r="P13" s="88"/>
    </row>
    <row r="14" spans="1:16" ht="15" customHeight="1" x14ac:dyDescent="0.35">
      <c r="A14" s="163"/>
      <c r="B14" s="31" t="s">
        <v>286</v>
      </c>
      <c r="C14" s="118">
        <v>19</v>
      </c>
      <c r="D14" s="118">
        <v>19.600000000000001</v>
      </c>
      <c r="E14" s="118">
        <v>24.7</v>
      </c>
      <c r="F14" s="118">
        <v>28.7</v>
      </c>
      <c r="G14" s="118">
        <v>26.4</v>
      </c>
      <c r="H14" s="57"/>
      <c r="I14" s="57"/>
      <c r="J14" s="118">
        <v>22</v>
      </c>
      <c r="K14" s="118">
        <v>19.8</v>
      </c>
      <c r="L14" s="118">
        <v>24.1</v>
      </c>
      <c r="M14" s="118">
        <v>25.2</v>
      </c>
      <c r="N14" s="118">
        <v>27.6</v>
      </c>
      <c r="O14" s="31" t="s">
        <v>285</v>
      </c>
      <c r="P14" s="88"/>
    </row>
    <row r="15" spans="1:16" ht="15" customHeight="1" x14ac:dyDescent="0.35">
      <c r="A15" s="163"/>
      <c r="P15" s="88"/>
    </row>
    <row r="16" spans="1:16" ht="15" customHeight="1" x14ac:dyDescent="0.35">
      <c r="A16" s="163"/>
      <c r="H16" s="57"/>
      <c r="I16" s="57"/>
      <c r="P16" s="88"/>
    </row>
    <row r="17" spans="1:16" ht="15" customHeight="1" x14ac:dyDescent="0.35">
      <c r="A17" s="163"/>
      <c r="B17" s="152" t="s">
        <v>195</v>
      </c>
      <c r="O17" s="150" t="s">
        <v>196</v>
      </c>
      <c r="P17" s="88"/>
    </row>
    <row r="18" spans="1:16" ht="15" customHeight="1" x14ac:dyDescent="0.35">
      <c r="A18" s="163"/>
      <c r="B18" s="145"/>
      <c r="C18" s="118"/>
      <c r="D18" s="118"/>
      <c r="E18" s="118"/>
      <c r="F18" s="118"/>
      <c r="G18" s="118"/>
      <c r="H18" s="57"/>
      <c r="I18" s="57"/>
      <c r="J18" s="118"/>
      <c r="K18" s="118"/>
      <c r="L18" s="118"/>
      <c r="M18" s="118"/>
      <c r="N18" s="118"/>
      <c r="O18" s="145"/>
      <c r="P18" s="88"/>
    </row>
    <row r="19" spans="1:16" ht="15" customHeight="1" x14ac:dyDescent="0.35">
      <c r="A19" s="163"/>
      <c r="B19" s="144"/>
      <c r="C19" s="118"/>
      <c r="D19" s="118"/>
      <c r="E19" s="118"/>
      <c r="F19" s="118"/>
      <c r="G19" s="118"/>
      <c r="H19" s="57"/>
      <c r="I19" s="57"/>
      <c r="J19" s="132"/>
      <c r="K19" s="118"/>
      <c r="L19" s="118"/>
      <c r="M19" s="118"/>
      <c r="N19" s="118"/>
      <c r="O19" s="144"/>
      <c r="P19" s="88"/>
    </row>
    <row r="20" spans="1:16" ht="15" customHeight="1" x14ac:dyDescent="0.35">
      <c r="A20" s="163"/>
      <c r="H20" s="57"/>
      <c r="I20" s="57"/>
      <c r="P20" s="88"/>
    </row>
    <row r="21" spans="1:16" ht="15" customHeight="1" x14ac:dyDescent="0.35">
      <c r="A21" s="163"/>
      <c r="H21" s="57"/>
      <c r="I21" s="57"/>
      <c r="P21" s="88"/>
    </row>
    <row r="22" spans="1:16" ht="15" customHeight="1" x14ac:dyDescent="0.35">
      <c r="A22" s="163"/>
      <c r="C22" s="118"/>
      <c r="D22" s="118"/>
      <c r="E22" s="118"/>
      <c r="F22" s="118"/>
      <c r="G22" s="118"/>
      <c r="H22" s="57"/>
      <c r="I22" s="57"/>
      <c r="J22" s="118"/>
      <c r="K22" s="118"/>
      <c r="L22" s="118"/>
      <c r="M22" s="118"/>
      <c r="N22" s="118"/>
      <c r="O22" s="58"/>
      <c r="P22" s="88"/>
    </row>
    <row r="23" spans="1:16" ht="15" customHeight="1" x14ac:dyDescent="0.35">
      <c r="A23" s="163"/>
      <c r="C23" s="117"/>
      <c r="D23" s="117"/>
      <c r="E23" s="117"/>
      <c r="F23" s="117"/>
      <c r="G23" s="117"/>
      <c r="H23" s="57"/>
      <c r="I23" s="57"/>
      <c r="J23" s="116"/>
      <c r="K23" s="116"/>
      <c r="L23" s="116"/>
      <c r="M23" s="116"/>
      <c r="N23" s="116"/>
      <c r="O23" s="58"/>
    </row>
    <row r="24" spans="1:16" ht="15" customHeight="1" x14ac:dyDescent="0.35">
      <c r="A24" s="163"/>
      <c r="C24" s="94"/>
      <c r="D24" s="94"/>
      <c r="E24" s="94"/>
      <c r="F24" s="94"/>
      <c r="G24" s="94"/>
      <c r="H24" s="30"/>
      <c r="I24" s="30"/>
      <c r="J24" s="117"/>
      <c r="K24" s="117"/>
      <c r="L24" s="117"/>
      <c r="M24" s="117"/>
      <c r="N24" s="117"/>
      <c r="O24" s="194"/>
      <c r="P24" s="88"/>
    </row>
    <row r="25" spans="1:16" ht="15" customHeight="1" x14ac:dyDescent="0.35">
      <c r="A25" s="163"/>
      <c r="C25" s="94"/>
      <c r="D25" s="94"/>
      <c r="E25" s="95"/>
      <c r="F25" s="95"/>
      <c r="G25" s="95"/>
      <c r="H25" s="30"/>
      <c r="I25" s="30"/>
      <c r="J25" s="94"/>
      <c r="K25" s="94"/>
      <c r="L25" s="94"/>
      <c r="M25" s="94"/>
      <c r="N25" s="94"/>
      <c r="O25" s="31"/>
      <c r="P25" s="88"/>
    </row>
    <row r="26" spans="1:16" ht="15" customHeight="1" x14ac:dyDescent="0.35">
      <c r="A26" s="163"/>
      <c r="B26" s="277"/>
      <c r="C26" s="277"/>
      <c r="D26" s="277"/>
      <c r="E26" s="277"/>
      <c r="F26" s="277"/>
      <c r="G26" s="277"/>
      <c r="H26" s="277"/>
      <c r="I26" s="30"/>
      <c r="J26" s="94"/>
      <c r="K26" s="94"/>
      <c r="L26" s="94"/>
      <c r="M26" s="94"/>
      <c r="N26" s="94"/>
      <c r="O26" s="229"/>
      <c r="P26" s="88"/>
    </row>
    <row r="27" spans="1:16" ht="15" customHeight="1" x14ac:dyDescent="0.35">
      <c r="A27" s="163"/>
      <c r="B27" s="24"/>
      <c r="C27" s="94"/>
      <c r="D27" s="94"/>
      <c r="E27" s="94"/>
      <c r="F27" s="94"/>
      <c r="G27" s="94"/>
      <c r="H27" s="30"/>
      <c r="I27" s="30"/>
      <c r="J27" s="94"/>
      <c r="K27" s="94"/>
      <c r="L27" s="95"/>
      <c r="M27" s="95"/>
      <c r="N27" s="95"/>
      <c r="O27" s="27"/>
      <c r="P27" s="88"/>
    </row>
    <row r="28" spans="1:16" ht="15" customHeight="1" x14ac:dyDescent="0.35">
      <c r="A28" s="163"/>
      <c r="B28" s="27"/>
      <c r="C28" s="95"/>
      <c r="D28" s="95"/>
      <c r="E28" s="95"/>
      <c r="F28" s="95"/>
      <c r="G28" s="95"/>
      <c r="H28" s="30"/>
      <c r="I28" s="30"/>
      <c r="J28" s="94"/>
      <c r="K28" s="94"/>
      <c r="L28" s="95"/>
      <c r="M28" s="95"/>
      <c r="N28" s="95"/>
      <c r="O28" s="145"/>
      <c r="P28" s="88"/>
    </row>
    <row r="29" spans="1:16" ht="15" customHeight="1" x14ac:dyDescent="0.35">
      <c r="A29" s="163"/>
      <c r="B29" s="26"/>
      <c r="C29" s="94"/>
      <c r="D29" s="94"/>
      <c r="E29" s="94"/>
      <c r="F29" s="94"/>
      <c r="G29" s="94"/>
      <c r="H29" s="30"/>
      <c r="I29" s="30"/>
      <c r="J29" s="94"/>
      <c r="K29" s="94"/>
      <c r="L29" s="94"/>
      <c r="M29" s="94"/>
      <c r="N29" s="94"/>
      <c r="O29" s="145"/>
      <c r="P29" s="88"/>
    </row>
    <row r="30" spans="1:16" ht="15" customHeight="1" x14ac:dyDescent="0.35">
      <c r="A30" s="163"/>
      <c r="B30" s="277"/>
      <c r="C30" s="277"/>
      <c r="D30" s="277"/>
      <c r="E30" s="277"/>
      <c r="F30" s="277"/>
      <c r="G30" s="277"/>
      <c r="H30" s="277"/>
      <c r="I30" s="30"/>
      <c r="J30" s="94"/>
      <c r="K30" s="94"/>
      <c r="L30" s="94"/>
      <c r="M30" s="94"/>
      <c r="N30" s="94"/>
      <c r="O30" s="229"/>
      <c r="P30" s="88"/>
    </row>
    <row r="31" spans="1:16" ht="15" customHeight="1" x14ac:dyDescent="0.35">
      <c r="A31" s="163"/>
      <c r="B31" s="24"/>
      <c r="C31" s="94"/>
      <c r="D31" s="94"/>
      <c r="E31" s="94"/>
      <c r="F31" s="94"/>
      <c r="G31" s="94"/>
      <c r="H31" s="30"/>
      <c r="I31" s="30"/>
      <c r="J31" s="94"/>
      <c r="K31" s="95"/>
      <c r="L31" s="95"/>
      <c r="M31" s="95"/>
      <c r="N31" s="95"/>
      <c r="O31" s="27"/>
      <c r="P31" s="88"/>
    </row>
    <row r="32" spans="1:16" ht="15" customHeight="1" x14ac:dyDescent="0.35">
      <c r="A32" s="163"/>
      <c r="B32" s="27"/>
      <c r="C32" s="94"/>
      <c r="D32" s="94"/>
      <c r="E32" s="94"/>
      <c r="F32" s="94"/>
      <c r="G32" s="95"/>
      <c r="H32" s="30"/>
      <c r="I32" s="30"/>
      <c r="J32" s="94"/>
      <c r="K32" s="94"/>
      <c r="L32" s="94"/>
      <c r="M32" s="95"/>
      <c r="N32" s="95"/>
      <c r="O32" s="145"/>
      <c r="P32" s="88"/>
    </row>
    <row r="33" spans="1:16" ht="15" customHeight="1" x14ac:dyDescent="0.35">
      <c r="A33" s="163"/>
      <c r="B33" s="26"/>
      <c r="C33" s="94"/>
      <c r="D33" s="94"/>
      <c r="E33" s="94"/>
      <c r="F33" s="94"/>
      <c r="G33" s="94"/>
      <c r="H33" s="30"/>
      <c r="I33" s="30"/>
      <c r="J33" s="94"/>
      <c r="K33" s="95"/>
      <c r="L33" s="95"/>
      <c r="M33" s="95"/>
      <c r="N33" s="95"/>
      <c r="O33" s="145"/>
      <c r="P33" s="88"/>
    </row>
    <row r="34" spans="1:16" ht="82.5" customHeight="1" x14ac:dyDescent="0.35">
      <c r="A34" s="163"/>
      <c r="C34" s="25"/>
      <c r="D34" s="25"/>
      <c r="E34" s="25"/>
      <c r="F34" s="25"/>
      <c r="G34" s="64"/>
      <c r="H34" s="28"/>
      <c r="I34" s="28"/>
      <c r="J34" s="25"/>
      <c r="K34" s="25"/>
      <c r="L34" s="25"/>
      <c r="M34" s="25"/>
      <c r="N34" s="25"/>
      <c r="P34" s="88"/>
    </row>
    <row r="35" spans="1:16" ht="15" customHeight="1" x14ac:dyDescent="0.35">
      <c r="A35" s="230"/>
      <c r="B35" s="169"/>
      <c r="C35" s="169"/>
      <c r="D35" s="169"/>
      <c r="E35" s="169"/>
      <c r="F35" s="169"/>
      <c r="G35" s="169"/>
      <c r="H35" s="169"/>
      <c r="I35" s="169"/>
      <c r="J35" s="169"/>
      <c r="K35" s="169"/>
      <c r="L35" s="169"/>
      <c r="M35" s="169"/>
      <c r="N35" s="169"/>
      <c r="O35" s="168"/>
    </row>
    <row r="36" spans="1:16" ht="15" customHeight="1" x14ac:dyDescent="0.35">
      <c r="B36" s="5"/>
      <c r="C36" s="5"/>
      <c r="D36" s="5"/>
      <c r="E36" s="5"/>
      <c r="F36" s="88"/>
      <c r="G36" s="88"/>
      <c r="H36" s="88"/>
      <c r="I36" s="88"/>
      <c r="J36" s="88"/>
      <c r="K36" s="88"/>
      <c r="L36" s="88"/>
      <c r="M36" s="88"/>
      <c r="N36" s="88"/>
    </row>
    <row r="37" spans="1:16" ht="15" customHeight="1" x14ac:dyDescent="0.35">
      <c r="B37" s="5"/>
      <c r="C37" s="5"/>
      <c r="D37" s="5"/>
      <c r="E37" s="5"/>
    </row>
    <row r="38" spans="1:16" ht="15" customHeight="1" x14ac:dyDescent="0.35">
      <c r="B38" s="80"/>
      <c r="C38" s="80"/>
      <c r="D38" s="80"/>
      <c r="E38" s="80"/>
    </row>
    <row r="39" spans="1:16" ht="15" customHeight="1" x14ac:dyDescent="0.35">
      <c r="B39" s="32"/>
      <c r="C39" s="84"/>
      <c r="D39" s="84"/>
      <c r="E39" s="84"/>
    </row>
    <row r="40" spans="1:16" ht="15" customHeight="1" x14ac:dyDescent="0.35">
      <c r="B40" s="32"/>
      <c r="C40" s="84"/>
      <c r="D40" s="84"/>
      <c r="E40" s="84"/>
    </row>
    <row r="41" spans="1:16" ht="15" customHeight="1" x14ac:dyDescent="0.35">
      <c r="B41" s="32"/>
      <c r="C41" s="84"/>
      <c r="D41" s="84"/>
      <c r="E41" s="84"/>
      <c r="F41" s="55"/>
    </row>
    <row r="42" spans="1:16" ht="15" customHeight="1" x14ac:dyDescent="0.35">
      <c r="B42" s="32"/>
      <c r="C42" s="84"/>
      <c r="D42" s="84"/>
      <c r="E42" s="84"/>
      <c r="F42" s="55"/>
    </row>
    <row r="43" spans="1:16" ht="15" customHeight="1" x14ac:dyDescent="0.35">
      <c r="B43" s="32"/>
      <c r="C43" s="84"/>
      <c r="D43" s="84"/>
      <c r="E43" s="84"/>
      <c r="F43" s="55"/>
    </row>
    <row r="44" spans="1:16" ht="15" customHeight="1" x14ac:dyDescent="0.35">
      <c r="B44" s="32"/>
      <c r="C44" s="84"/>
      <c r="D44" s="84"/>
      <c r="E44" s="84"/>
      <c r="F44" s="55"/>
    </row>
    <row r="45" spans="1:16" ht="15" customHeight="1" x14ac:dyDescent="0.35">
      <c r="B45" s="32"/>
      <c r="C45" s="84"/>
      <c r="D45" s="84"/>
      <c r="E45" s="84"/>
      <c r="F45" s="55"/>
    </row>
    <row r="46" spans="1:16" ht="15" customHeight="1" x14ac:dyDescent="0.35">
      <c r="B46" s="32"/>
      <c r="C46" s="119"/>
      <c r="D46" s="119"/>
      <c r="E46" s="119"/>
      <c r="F46" s="55"/>
    </row>
    <row r="47" spans="1:16" ht="15" customHeight="1" x14ac:dyDescent="0.35">
      <c r="B47" s="32"/>
      <c r="C47" s="119"/>
      <c r="D47" s="119"/>
      <c r="E47" s="119"/>
      <c r="F47" s="55"/>
    </row>
    <row r="48" spans="1:16" ht="15" customHeight="1" x14ac:dyDescent="0.35">
      <c r="B48" s="32"/>
      <c r="C48" s="119"/>
      <c r="D48" s="119"/>
      <c r="E48" s="119"/>
      <c r="F48" s="55"/>
    </row>
    <row r="49" spans="2:10" ht="15" customHeight="1" x14ac:dyDescent="0.35">
      <c r="B49" s="32"/>
      <c r="C49" s="119"/>
      <c r="D49" s="119"/>
      <c r="E49" s="119"/>
      <c r="F49" s="55"/>
    </row>
    <row r="50" spans="2:10" ht="15" customHeight="1" x14ac:dyDescent="0.35">
      <c r="B50" s="231"/>
      <c r="C50" s="119"/>
      <c r="D50" s="119"/>
      <c r="E50" s="119"/>
      <c r="F50" s="55"/>
    </row>
    <row r="51" spans="2:10" ht="15" customHeight="1" x14ac:dyDescent="0.35">
      <c r="B51" s="231"/>
      <c r="C51" s="119"/>
      <c r="D51" s="119"/>
      <c r="E51" s="119"/>
      <c r="F51" s="55"/>
    </row>
    <row r="52" spans="2:10" ht="15" customHeight="1" x14ac:dyDescent="0.35">
      <c r="B52" s="231"/>
      <c r="C52" s="119"/>
      <c r="D52" s="119"/>
      <c r="E52" s="119"/>
      <c r="F52" s="55"/>
    </row>
    <row r="53" spans="2:10" ht="15" customHeight="1" x14ac:dyDescent="0.35">
      <c r="B53" s="231"/>
      <c r="C53" s="119"/>
      <c r="D53" s="119"/>
      <c r="E53" s="119"/>
      <c r="F53" s="55"/>
    </row>
    <row r="57" spans="2:10" ht="15" customHeight="1" x14ac:dyDescent="0.35">
      <c r="F57" s="127"/>
      <c r="G57" s="32"/>
      <c r="H57" s="127"/>
      <c r="I57" s="127"/>
      <c r="J57" s="127"/>
    </row>
    <row r="58" spans="2:10" ht="15" customHeight="1" x14ac:dyDescent="0.35">
      <c r="F58" s="127"/>
      <c r="G58" s="32"/>
      <c r="H58" s="127"/>
      <c r="I58" s="127"/>
      <c r="J58" s="127"/>
    </row>
    <row r="59" spans="2:10" ht="15" customHeight="1" x14ac:dyDescent="0.35">
      <c r="C59" s="279"/>
      <c r="D59" s="279"/>
      <c r="E59" s="279"/>
      <c r="F59" s="127"/>
      <c r="G59" s="32"/>
      <c r="H59" s="127"/>
      <c r="I59" s="127"/>
      <c r="J59" s="127"/>
    </row>
    <row r="60" spans="2:10" ht="15" customHeight="1" x14ac:dyDescent="0.35">
      <c r="C60" s="80"/>
      <c r="D60" s="80"/>
      <c r="F60" s="127"/>
      <c r="G60" s="32"/>
      <c r="H60" s="127"/>
      <c r="I60" s="127"/>
      <c r="J60" s="127"/>
    </row>
    <row r="61" spans="2:10" ht="15" customHeight="1" x14ac:dyDescent="0.35">
      <c r="B61" s="32"/>
      <c r="C61" s="127"/>
      <c r="D61" s="127"/>
      <c r="E61" s="127"/>
      <c r="F61" s="127"/>
    </row>
    <row r="62" spans="2:10" ht="15" customHeight="1" x14ac:dyDescent="0.35">
      <c r="B62" s="32"/>
      <c r="C62" s="84"/>
      <c r="D62" s="84"/>
      <c r="E62" s="127"/>
      <c r="F62" s="127"/>
    </row>
    <row r="63" spans="2:10" ht="15" customHeight="1" x14ac:dyDescent="0.35">
      <c r="B63" s="231"/>
      <c r="C63" s="127"/>
      <c r="D63" s="127"/>
      <c r="E63" s="127"/>
      <c r="F63" s="127"/>
    </row>
    <row r="64" spans="2:10" ht="15" customHeight="1" x14ac:dyDescent="0.35">
      <c r="B64" s="80"/>
      <c r="C64" s="84"/>
      <c r="D64" s="84"/>
      <c r="E64" s="127"/>
      <c r="F64" s="127"/>
    </row>
    <row r="65" spans="2:10" ht="15" customHeight="1" x14ac:dyDescent="0.35">
      <c r="B65" s="80"/>
      <c r="C65" s="84"/>
      <c r="D65" s="84"/>
      <c r="E65" s="127"/>
      <c r="F65" s="127"/>
    </row>
    <row r="66" spans="2:10" ht="15" customHeight="1" x14ac:dyDescent="0.35">
      <c r="B66" s="80"/>
      <c r="C66" s="84"/>
      <c r="D66" s="84"/>
      <c r="E66" s="127"/>
      <c r="F66" s="127"/>
    </row>
    <row r="67" spans="2:10" ht="15" customHeight="1" x14ac:dyDescent="0.35">
      <c r="B67" s="80"/>
      <c r="C67" s="84"/>
      <c r="D67" s="84"/>
      <c r="E67" s="127"/>
      <c r="F67" s="127"/>
    </row>
    <row r="68" spans="2:10" ht="15" customHeight="1" x14ac:dyDescent="0.35">
      <c r="B68" s="80"/>
      <c r="C68" s="84"/>
      <c r="D68" s="84"/>
      <c r="E68" s="127"/>
    </row>
    <row r="69" spans="2:10" ht="15" customHeight="1" x14ac:dyDescent="0.35">
      <c r="B69" s="80"/>
      <c r="C69" s="84"/>
      <c r="D69" s="84"/>
      <c r="E69" s="127"/>
    </row>
    <row r="70" spans="2:10" ht="15" customHeight="1" x14ac:dyDescent="0.35">
      <c r="B70" s="80"/>
      <c r="C70" s="84"/>
      <c r="D70" s="84"/>
      <c r="E70" s="127"/>
    </row>
    <row r="71" spans="2:10" ht="15" customHeight="1" x14ac:dyDescent="0.35">
      <c r="B71" s="80"/>
      <c r="C71" s="84"/>
      <c r="D71" s="84"/>
      <c r="E71" s="127"/>
      <c r="F71" s="127"/>
      <c r="G71" s="32"/>
      <c r="H71" s="127"/>
      <c r="I71" s="127"/>
      <c r="J71" s="127"/>
    </row>
    <row r="72" spans="2:10" ht="15" customHeight="1" x14ac:dyDescent="0.35">
      <c r="F72" s="127"/>
      <c r="G72" s="32"/>
      <c r="H72" s="127"/>
      <c r="I72" s="127"/>
      <c r="J72" s="127"/>
    </row>
    <row r="73" spans="2:10" ht="15" customHeight="1" x14ac:dyDescent="0.35">
      <c r="C73" s="279"/>
      <c r="D73" s="279"/>
      <c r="E73" s="279"/>
      <c r="F73" s="127"/>
      <c r="G73" s="32"/>
      <c r="H73" s="127"/>
      <c r="I73" s="127"/>
      <c r="J73" s="127"/>
    </row>
    <row r="74" spans="2:10" ht="15" customHeight="1" x14ac:dyDescent="0.35">
      <c r="C74" s="80"/>
      <c r="D74" s="80"/>
      <c r="F74" s="127"/>
      <c r="G74" s="32"/>
      <c r="H74" s="84"/>
      <c r="I74" s="84"/>
      <c r="J74" s="127"/>
    </row>
    <row r="75" spans="2:10" ht="15" customHeight="1" x14ac:dyDescent="0.35">
      <c r="B75" s="32"/>
      <c r="C75" s="84"/>
      <c r="D75" s="84"/>
      <c r="E75" s="127"/>
      <c r="F75" s="127"/>
    </row>
    <row r="76" spans="2:10" ht="15" customHeight="1" x14ac:dyDescent="0.35">
      <c r="B76" s="32"/>
      <c r="C76" s="84"/>
      <c r="D76" s="84"/>
      <c r="E76" s="127"/>
      <c r="F76" s="127"/>
    </row>
    <row r="77" spans="2:10" ht="15" customHeight="1" x14ac:dyDescent="0.35">
      <c r="B77" s="231"/>
      <c r="C77" s="84"/>
      <c r="D77" s="84"/>
      <c r="E77" s="127"/>
      <c r="F77" s="127"/>
    </row>
    <row r="78" spans="2:10" ht="15" customHeight="1" x14ac:dyDescent="0.35">
      <c r="B78" s="80"/>
      <c r="C78" s="84"/>
      <c r="D78" s="84"/>
      <c r="E78" s="84"/>
      <c r="F78" s="127"/>
    </row>
    <row r="79" spans="2:10" ht="15" customHeight="1" x14ac:dyDescent="0.35">
      <c r="B79" s="80"/>
      <c r="C79" s="84"/>
      <c r="D79" s="84"/>
      <c r="E79" s="84"/>
      <c r="F79" s="127"/>
    </row>
    <row r="80" spans="2:10" ht="15" customHeight="1" x14ac:dyDescent="0.35">
      <c r="B80" s="80"/>
      <c r="C80" s="84"/>
      <c r="D80" s="84"/>
      <c r="E80" s="84"/>
      <c r="F80" s="127"/>
    </row>
    <row r="81" spans="2:6" ht="15" customHeight="1" x14ac:dyDescent="0.35">
      <c r="B81" s="80"/>
      <c r="C81" s="84"/>
      <c r="D81" s="84"/>
      <c r="E81" s="84"/>
      <c r="F81" s="127"/>
    </row>
    <row r="82" spans="2:6" ht="15" customHeight="1" x14ac:dyDescent="0.35">
      <c r="B82" s="80"/>
      <c r="C82" s="127"/>
      <c r="D82" s="127"/>
      <c r="E82" s="127"/>
      <c r="F82" s="127"/>
    </row>
    <row r="83" spans="2:6" ht="15" customHeight="1" x14ac:dyDescent="0.35">
      <c r="B83" s="80"/>
      <c r="C83" s="127"/>
      <c r="D83" s="127"/>
      <c r="E83" s="127"/>
    </row>
    <row r="84" spans="2:6" ht="15" customHeight="1" x14ac:dyDescent="0.35">
      <c r="B84" s="80"/>
      <c r="C84" s="84"/>
      <c r="D84" s="84"/>
      <c r="E84" s="84"/>
    </row>
    <row r="85" spans="2:6" ht="15" customHeight="1" x14ac:dyDescent="0.35">
      <c r="B85" s="80"/>
      <c r="C85" s="84"/>
      <c r="D85" s="84"/>
      <c r="E85" s="84"/>
    </row>
  </sheetData>
  <mergeCells count="11">
    <mergeCell ref="B3:B4"/>
    <mergeCell ref="C3:C4"/>
    <mergeCell ref="P3:P4"/>
    <mergeCell ref="B7:H8"/>
    <mergeCell ref="J3:N4"/>
    <mergeCell ref="J7:N8"/>
    <mergeCell ref="C73:E73"/>
    <mergeCell ref="C59:E59"/>
    <mergeCell ref="B26:H26"/>
    <mergeCell ref="B30:H30"/>
    <mergeCell ref="F9:G9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4" max="16383" man="1"/>
  </rowBreaks>
  <colBreaks count="1" manualBreakCount="1">
    <brk id="8" max="18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9A46"/>
  </sheetPr>
  <dimension ref="A1:P52"/>
  <sheetViews>
    <sheetView view="pageBreakPreview" topLeftCell="A10" zoomScale="80" zoomScaleNormal="80" zoomScaleSheetLayoutView="80" workbookViewId="0">
      <selection activeCell="F65" sqref="F65"/>
    </sheetView>
  </sheetViews>
  <sheetFormatPr defaultRowHeight="15" customHeight="1" x14ac:dyDescent="0.35"/>
  <cols>
    <col min="1" max="1" width="1.6328125" style="125" customWidth="1"/>
    <col min="2" max="2" width="50.6328125" style="125" customWidth="1"/>
    <col min="3" max="7" width="9.36328125" style="125" customWidth="1"/>
    <col min="8" max="9" width="13.36328125" style="125" customWidth="1"/>
    <col min="10" max="14" width="9.36328125" style="125" customWidth="1"/>
    <col min="15" max="15" width="50.6328125" style="113" customWidth="1"/>
    <col min="16" max="16" width="1.6328125" style="125" customWidth="1"/>
    <col min="17" max="16384" width="8.7265625" style="125"/>
  </cols>
  <sheetData>
    <row r="1" spans="1:16" ht="15" customHeight="1" x14ac:dyDescent="0.35">
      <c r="A1" s="158"/>
      <c r="B1" s="158"/>
      <c r="C1" s="159"/>
      <c r="D1" s="160"/>
      <c r="E1" s="160"/>
      <c r="F1" s="160"/>
      <c r="G1" s="160"/>
      <c r="H1" s="158"/>
      <c r="I1" s="160"/>
      <c r="J1" s="160"/>
      <c r="K1" s="160"/>
      <c r="L1" s="161"/>
      <c r="M1" s="160"/>
      <c r="N1" s="158"/>
      <c r="O1" s="158"/>
      <c r="P1" s="159"/>
    </row>
    <row r="2" spans="1:16" ht="15" customHeight="1" x14ac:dyDescent="0.35">
      <c r="A2" s="158"/>
      <c r="B2" s="158"/>
      <c r="C2" s="159"/>
      <c r="D2" s="160"/>
      <c r="E2" s="160"/>
      <c r="F2" s="160"/>
      <c r="G2" s="160"/>
      <c r="H2" s="158"/>
      <c r="I2" s="160"/>
      <c r="J2" s="160"/>
      <c r="K2" s="160"/>
      <c r="L2" s="161"/>
      <c r="M2" s="160"/>
      <c r="N2" s="158"/>
      <c r="O2" s="158"/>
      <c r="P2" s="159"/>
    </row>
    <row r="3" spans="1:16" ht="15" customHeight="1" x14ac:dyDescent="0.35">
      <c r="A3" s="158"/>
      <c r="B3" s="263" t="s">
        <v>277</v>
      </c>
      <c r="C3" s="272"/>
      <c r="D3" s="160"/>
      <c r="E3" s="160"/>
      <c r="F3" s="160"/>
      <c r="G3" s="160"/>
      <c r="H3" s="162"/>
      <c r="I3" s="162"/>
      <c r="J3" s="263" t="s">
        <v>278</v>
      </c>
      <c r="K3" s="263"/>
      <c r="L3" s="263"/>
      <c r="M3" s="263"/>
      <c r="N3" s="158"/>
      <c r="P3" s="273"/>
    </row>
    <row r="4" spans="1:16" ht="15" customHeight="1" x14ac:dyDescent="0.35">
      <c r="A4" s="158"/>
      <c r="B4" s="263"/>
      <c r="C4" s="272"/>
      <c r="D4" s="160"/>
      <c r="E4" s="160"/>
      <c r="F4" s="160"/>
      <c r="G4" s="160"/>
      <c r="H4" s="162"/>
      <c r="I4" s="162"/>
      <c r="J4" s="263"/>
      <c r="K4" s="263"/>
      <c r="L4" s="263"/>
      <c r="M4" s="263"/>
      <c r="N4" s="158"/>
      <c r="P4" s="273"/>
    </row>
    <row r="5" spans="1:16" ht="15" customHeight="1" thickBot="1" x14ac:dyDescent="0.4">
      <c r="A5" s="158"/>
      <c r="B5" s="158"/>
      <c r="C5" s="156"/>
      <c r="D5" s="156"/>
      <c r="E5" s="156"/>
      <c r="F5" s="156"/>
      <c r="G5" s="160"/>
      <c r="H5" s="158"/>
      <c r="I5" s="156"/>
      <c r="J5" s="156"/>
      <c r="K5" s="156"/>
      <c r="L5" s="157"/>
      <c r="M5" s="160"/>
      <c r="N5" s="158"/>
      <c r="O5" s="158"/>
      <c r="P5" s="156"/>
    </row>
    <row r="6" spans="1:16" s="244" customFormat="1" ht="3.75" customHeight="1" thickBot="1" x14ac:dyDescent="0.4">
      <c r="A6" s="246"/>
      <c r="B6" s="246"/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/>
      <c r="P6" s="246"/>
    </row>
    <row r="7" spans="1:16" ht="15" customHeight="1" x14ac:dyDescent="0.35">
      <c r="A7" s="163"/>
      <c r="B7" s="268" t="s">
        <v>371</v>
      </c>
      <c r="C7" s="268"/>
      <c r="D7" s="268"/>
      <c r="E7" s="268"/>
      <c r="F7" s="268"/>
      <c r="G7" s="268"/>
      <c r="H7" s="268"/>
      <c r="J7" s="268" t="s">
        <v>372</v>
      </c>
      <c r="K7" s="268"/>
      <c r="L7" s="268"/>
      <c r="M7" s="268"/>
      <c r="N7" s="268"/>
      <c r="O7" s="196"/>
    </row>
    <row r="8" spans="1:16" ht="15" customHeight="1" x14ac:dyDescent="0.35">
      <c r="A8" s="163"/>
      <c r="B8" s="268"/>
      <c r="C8" s="268"/>
      <c r="D8" s="268"/>
      <c r="E8" s="268"/>
      <c r="F8" s="268"/>
      <c r="G8" s="268"/>
      <c r="H8" s="268"/>
      <c r="I8" s="196"/>
      <c r="J8" s="268"/>
      <c r="K8" s="268"/>
      <c r="L8" s="268"/>
      <c r="M8" s="268"/>
      <c r="N8" s="268"/>
      <c r="O8" s="196"/>
    </row>
    <row r="9" spans="1:16" ht="15" customHeight="1" x14ac:dyDescent="0.35">
      <c r="A9" s="163"/>
      <c r="B9" s="165"/>
    </row>
    <row r="10" spans="1:16" ht="15" customHeight="1" x14ac:dyDescent="0.35">
      <c r="A10" s="163"/>
      <c r="B10" s="165"/>
      <c r="C10" s="167">
        <v>2015</v>
      </c>
      <c r="D10" s="167">
        <v>2016</v>
      </c>
      <c r="E10" s="167">
        <v>2017</v>
      </c>
      <c r="F10" s="167">
        <v>2018</v>
      </c>
      <c r="G10" s="167">
        <v>2019</v>
      </c>
      <c r="H10" s="11"/>
      <c r="I10" s="10"/>
      <c r="J10" s="167">
        <v>2015</v>
      </c>
      <c r="K10" s="167">
        <v>2016</v>
      </c>
      <c r="L10" s="167">
        <v>2017</v>
      </c>
      <c r="M10" s="167">
        <v>2018</v>
      </c>
      <c r="N10" s="167">
        <v>2019</v>
      </c>
    </row>
    <row r="11" spans="1:16" ht="15" customHeight="1" x14ac:dyDescent="0.35">
      <c r="A11" s="217"/>
      <c r="B11" s="10"/>
      <c r="H11" s="10"/>
      <c r="I11" s="10"/>
      <c r="O11" s="11"/>
    </row>
    <row r="12" spans="1:16" ht="12.75" customHeight="1" x14ac:dyDescent="0.35">
      <c r="A12" s="191"/>
      <c r="B12" s="208" t="s">
        <v>45</v>
      </c>
      <c r="C12" s="220"/>
      <c r="D12" s="220"/>
      <c r="E12" s="220"/>
      <c r="F12" s="220"/>
      <c r="G12" s="220"/>
      <c r="H12" s="24"/>
      <c r="I12" s="24"/>
      <c r="O12" s="194" t="s">
        <v>103</v>
      </c>
      <c r="P12" s="88"/>
    </row>
    <row r="13" spans="1:16" ht="12.75" customHeight="1" x14ac:dyDescent="0.35">
      <c r="A13" s="191"/>
      <c r="B13" s="26" t="s">
        <v>26</v>
      </c>
      <c r="C13" s="96">
        <v>18.399999999999999</v>
      </c>
      <c r="D13" s="96">
        <v>19.5</v>
      </c>
      <c r="E13" s="96">
        <v>20.100000000000001</v>
      </c>
      <c r="F13" s="96">
        <v>18.899999999999999</v>
      </c>
      <c r="G13" s="96">
        <v>17.8</v>
      </c>
      <c r="H13" s="30"/>
      <c r="I13" s="28"/>
      <c r="J13" s="95">
        <v>22.1</v>
      </c>
      <c r="K13" s="95">
        <v>23</v>
      </c>
      <c r="L13" s="95">
        <v>24.6</v>
      </c>
      <c r="M13" s="95">
        <v>23.2</v>
      </c>
      <c r="N13" s="95">
        <v>22</v>
      </c>
      <c r="O13" s="144" t="s">
        <v>27</v>
      </c>
      <c r="P13" s="88"/>
    </row>
    <row r="14" spans="1:16" ht="12.75" customHeight="1" x14ac:dyDescent="0.35">
      <c r="A14" s="191"/>
      <c r="B14" s="26" t="s">
        <v>28</v>
      </c>
      <c r="C14" s="96">
        <v>43.3</v>
      </c>
      <c r="D14" s="96">
        <v>42.8</v>
      </c>
      <c r="E14" s="96">
        <v>42.6</v>
      </c>
      <c r="F14" s="96">
        <v>43.3</v>
      </c>
      <c r="G14" s="96">
        <v>43</v>
      </c>
      <c r="H14" s="30"/>
      <c r="I14" s="28"/>
      <c r="J14" s="95">
        <v>47.1</v>
      </c>
      <c r="K14" s="95">
        <v>46.3</v>
      </c>
      <c r="L14" s="95">
        <v>45.8</v>
      </c>
      <c r="M14" s="95">
        <v>46.7</v>
      </c>
      <c r="N14" s="95">
        <v>46.7</v>
      </c>
      <c r="O14" s="144" t="s">
        <v>29</v>
      </c>
      <c r="P14" s="88"/>
    </row>
    <row r="15" spans="1:16" ht="12.75" customHeight="1" x14ac:dyDescent="0.35">
      <c r="A15" s="191"/>
      <c r="B15" s="26" t="s">
        <v>30</v>
      </c>
      <c r="C15" s="96">
        <v>24.1</v>
      </c>
      <c r="D15" s="96">
        <v>24.1</v>
      </c>
      <c r="E15" s="96">
        <v>24.4</v>
      </c>
      <c r="F15" s="96">
        <v>24.4</v>
      </c>
      <c r="G15" s="96">
        <v>25</v>
      </c>
      <c r="H15" s="30"/>
      <c r="I15" s="28"/>
      <c r="J15" s="95">
        <v>20.3</v>
      </c>
      <c r="K15" s="95">
        <v>20.3</v>
      </c>
      <c r="L15" s="95">
        <v>19.7</v>
      </c>
      <c r="M15" s="95">
        <v>19.100000000000001</v>
      </c>
      <c r="N15" s="95">
        <v>20.100000000000001</v>
      </c>
      <c r="O15" s="145" t="s">
        <v>31</v>
      </c>
      <c r="P15" s="88"/>
    </row>
    <row r="16" spans="1:16" ht="12.75" customHeight="1" x14ac:dyDescent="0.35">
      <c r="A16" s="191"/>
      <c r="B16" s="26" t="s">
        <v>32</v>
      </c>
      <c r="C16" s="96">
        <v>11.5</v>
      </c>
      <c r="D16" s="96">
        <v>10.5</v>
      </c>
      <c r="E16" s="96">
        <v>10.1</v>
      </c>
      <c r="F16" s="96">
        <v>10.7</v>
      </c>
      <c r="G16" s="96">
        <v>11.2</v>
      </c>
      <c r="H16" s="30"/>
      <c r="I16" s="28"/>
      <c r="J16" s="95">
        <v>8.5</v>
      </c>
      <c r="K16" s="95">
        <v>8.1</v>
      </c>
      <c r="L16" s="95">
        <v>7.9</v>
      </c>
      <c r="M16" s="95">
        <v>8.6</v>
      </c>
      <c r="N16" s="95">
        <v>8.8000000000000007</v>
      </c>
      <c r="O16" s="144" t="s">
        <v>33</v>
      </c>
      <c r="P16" s="88"/>
    </row>
    <row r="17" spans="1:16" ht="12.75" customHeight="1" x14ac:dyDescent="0.35">
      <c r="A17" s="191"/>
      <c r="B17" s="26" t="s">
        <v>34</v>
      </c>
      <c r="C17" s="96">
        <v>2.8</v>
      </c>
      <c r="D17" s="96">
        <v>3</v>
      </c>
      <c r="E17" s="96">
        <v>2.7</v>
      </c>
      <c r="F17" s="96">
        <v>2.8</v>
      </c>
      <c r="G17" s="96">
        <v>3</v>
      </c>
      <c r="H17" s="30"/>
      <c r="I17" s="28"/>
      <c r="J17" s="95">
        <v>2.1</v>
      </c>
      <c r="K17" s="95">
        <v>2.2999999999999998</v>
      </c>
      <c r="L17" s="95">
        <v>2</v>
      </c>
      <c r="M17" s="95">
        <v>2.2999999999999998</v>
      </c>
      <c r="N17" s="95">
        <v>2.4</v>
      </c>
      <c r="O17" s="144" t="s">
        <v>35</v>
      </c>
      <c r="P17" s="88"/>
    </row>
    <row r="18" spans="1:16" ht="12.75" customHeight="1" x14ac:dyDescent="0.35">
      <c r="A18" s="191"/>
      <c r="B18" s="208" t="s">
        <v>341</v>
      </c>
      <c r="C18" s="208"/>
      <c r="D18" s="29"/>
      <c r="E18" s="97"/>
      <c r="F18" s="97"/>
      <c r="G18" s="97"/>
      <c r="H18" s="30"/>
      <c r="I18" s="28"/>
      <c r="J18" s="56"/>
      <c r="K18" s="56"/>
      <c r="L18" s="56"/>
      <c r="M18" s="56"/>
      <c r="N18" s="56"/>
      <c r="O18" s="194" t="s">
        <v>340</v>
      </c>
      <c r="P18" s="88"/>
    </row>
    <row r="19" spans="1:16" ht="12.75" customHeight="1" x14ac:dyDescent="0.35">
      <c r="A19" s="191"/>
      <c r="B19" s="208" t="s">
        <v>342</v>
      </c>
      <c r="C19" s="208"/>
      <c r="D19" s="30"/>
      <c r="E19" s="30"/>
      <c r="F19" s="98"/>
      <c r="G19" s="98"/>
      <c r="H19" s="30"/>
      <c r="I19" s="28"/>
      <c r="J19" s="56"/>
      <c r="L19" s="208"/>
      <c r="M19" s="208"/>
      <c r="N19" s="208"/>
      <c r="O19" s="194" t="s">
        <v>339</v>
      </c>
      <c r="P19" s="88"/>
    </row>
    <row r="20" spans="1:16" ht="12.75" customHeight="1" x14ac:dyDescent="0.35">
      <c r="A20" s="191"/>
      <c r="B20" s="31" t="s">
        <v>36</v>
      </c>
      <c r="C20" s="96">
        <v>10.9</v>
      </c>
      <c r="D20" s="96">
        <v>9.4</v>
      </c>
      <c r="E20" s="96">
        <v>10.3</v>
      </c>
      <c r="F20" s="96">
        <v>10.199999999999999</v>
      </c>
      <c r="G20" s="96">
        <v>10.6</v>
      </c>
      <c r="H20" s="24"/>
      <c r="I20" s="24"/>
      <c r="J20" s="94">
        <v>7.9</v>
      </c>
      <c r="K20" s="94">
        <v>7.6</v>
      </c>
      <c r="L20" s="94">
        <v>8.3000000000000007</v>
      </c>
      <c r="M20" s="94">
        <v>8.5</v>
      </c>
      <c r="N20" s="94">
        <v>8.1</v>
      </c>
      <c r="O20" s="58" t="s">
        <v>47</v>
      </c>
      <c r="P20" s="88"/>
    </row>
    <row r="21" spans="1:16" ht="12.75" customHeight="1" x14ac:dyDescent="0.35">
      <c r="A21" s="191"/>
      <c r="B21" s="31" t="s">
        <v>37</v>
      </c>
      <c r="C21" s="96">
        <v>24.7</v>
      </c>
      <c r="D21" s="96">
        <v>23.8</v>
      </c>
      <c r="E21" s="96">
        <v>26.1</v>
      </c>
      <c r="F21" s="96">
        <v>24.7</v>
      </c>
      <c r="G21" s="96">
        <v>24.6</v>
      </c>
      <c r="H21" s="30"/>
      <c r="I21" s="28"/>
      <c r="J21" s="94">
        <v>20.3</v>
      </c>
      <c r="K21" s="94">
        <v>19.100000000000001</v>
      </c>
      <c r="L21" s="94">
        <v>20.3</v>
      </c>
      <c r="M21" s="94">
        <v>20.2</v>
      </c>
      <c r="N21" s="94">
        <v>20.399999999999999</v>
      </c>
      <c r="O21" s="145" t="s">
        <v>38</v>
      </c>
      <c r="P21" s="88"/>
    </row>
    <row r="22" spans="1:16" ht="12.75" customHeight="1" x14ac:dyDescent="0.35">
      <c r="A22" s="191"/>
      <c r="B22" s="31" t="s">
        <v>39</v>
      </c>
      <c r="C22" s="96">
        <v>64.400000000000006</v>
      </c>
      <c r="D22" s="96">
        <v>66.7</v>
      </c>
      <c r="E22" s="96">
        <v>63.7</v>
      </c>
      <c r="F22" s="96">
        <v>65.099999999999994</v>
      </c>
      <c r="G22" s="96">
        <v>64.900000000000006</v>
      </c>
      <c r="H22" s="30"/>
      <c r="I22" s="28"/>
      <c r="J22" s="95">
        <v>71.8</v>
      </c>
      <c r="K22" s="95">
        <v>73.3</v>
      </c>
      <c r="L22" s="95">
        <v>71.400000000000006</v>
      </c>
      <c r="M22" s="95">
        <v>71.3</v>
      </c>
      <c r="N22" s="95">
        <v>71.5</v>
      </c>
      <c r="O22" s="58" t="s">
        <v>48</v>
      </c>
      <c r="P22" s="88"/>
    </row>
    <row r="23" spans="1:16" ht="12.75" customHeight="1" x14ac:dyDescent="0.35">
      <c r="A23" s="191"/>
      <c r="B23" s="202" t="s">
        <v>46</v>
      </c>
      <c r="C23" s="96"/>
      <c r="D23" s="96"/>
      <c r="E23" s="96"/>
      <c r="F23" s="96"/>
      <c r="G23" s="96"/>
      <c r="H23" s="30"/>
      <c r="I23" s="28"/>
      <c r="J23" s="94"/>
      <c r="K23" s="94"/>
      <c r="L23" s="94"/>
      <c r="M23" s="94"/>
      <c r="N23" s="94"/>
      <c r="O23" s="221" t="s">
        <v>49</v>
      </c>
    </row>
    <row r="24" spans="1:16" ht="12.75" customHeight="1" x14ac:dyDescent="0.35">
      <c r="A24" s="191"/>
      <c r="B24" s="31" t="s">
        <v>40</v>
      </c>
      <c r="C24" s="96">
        <v>34.200000000000003</v>
      </c>
      <c r="D24" s="96">
        <v>32.6</v>
      </c>
      <c r="E24" s="96">
        <v>34.4</v>
      </c>
      <c r="F24" s="96">
        <v>34</v>
      </c>
      <c r="G24" s="96">
        <v>35.700000000000003</v>
      </c>
      <c r="H24" s="24"/>
      <c r="I24" s="24"/>
      <c r="J24" s="94">
        <v>27.1</v>
      </c>
      <c r="K24" s="94">
        <v>26.3</v>
      </c>
      <c r="L24" s="94">
        <v>27.3</v>
      </c>
      <c r="M24" s="94">
        <v>27.2</v>
      </c>
      <c r="N24" s="94">
        <v>28.7</v>
      </c>
      <c r="O24" s="145" t="s">
        <v>41</v>
      </c>
      <c r="P24" s="88"/>
    </row>
    <row r="25" spans="1:16" ht="12.75" customHeight="1" x14ac:dyDescent="0.35">
      <c r="A25" s="191"/>
      <c r="B25" s="31" t="s">
        <v>42</v>
      </c>
      <c r="C25" s="96">
        <v>65.8</v>
      </c>
      <c r="D25" s="96">
        <v>67.400000000000006</v>
      </c>
      <c r="E25" s="96">
        <v>65.599999999999994</v>
      </c>
      <c r="F25" s="96">
        <v>66</v>
      </c>
      <c r="G25" s="96">
        <v>64.3</v>
      </c>
      <c r="H25" s="30"/>
      <c r="I25" s="28"/>
      <c r="J25" s="94">
        <v>72.900000000000006</v>
      </c>
      <c r="K25" s="94">
        <v>73.7</v>
      </c>
      <c r="L25" s="94">
        <v>72.7</v>
      </c>
      <c r="M25" s="94">
        <v>72.8</v>
      </c>
      <c r="N25" s="94">
        <v>71.3</v>
      </c>
      <c r="O25" s="58" t="s">
        <v>43</v>
      </c>
      <c r="P25" s="88"/>
    </row>
    <row r="26" spans="1:16" ht="12.75" customHeight="1" x14ac:dyDescent="0.35">
      <c r="A26" s="191"/>
      <c r="H26" s="30"/>
      <c r="I26" s="28"/>
      <c r="P26" s="88"/>
    </row>
    <row r="27" spans="1:16" ht="12.75" customHeight="1" x14ac:dyDescent="0.35">
      <c r="A27" s="191"/>
      <c r="H27" s="30"/>
      <c r="I27" s="28"/>
      <c r="P27" s="88"/>
    </row>
    <row r="28" spans="1:16" ht="12.75" customHeight="1" x14ac:dyDescent="0.35">
      <c r="A28" s="191"/>
      <c r="B28" s="73" t="s">
        <v>197</v>
      </c>
      <c r="C28" s="57"/>
      <c r="D28" s="57"/>
      <c r="E28" s="57"/>
      <c r="F28" s="57"/>
      <c r="G28" s="57"/>
      <c r="H28" s="30"/>
      <c r="I28" s="28"/>
      <c r="J28" s="56"/>
      <c r="K28" s="56"/>
      <c r="L28" s="56"/>
      <c r="M28" s="56"/>
      <c r="N28" s="56"/>
      <c r="O28" s="150" t="s">
        <v>185</v>
      </c>
      <c r="P28" s="88"/>
    </row>
    <row r="29" spans="1:16" ht="12.75" customHeight="1" x14ac:dyDescent="0.35">
      <c r="A29" s="217"/>
      <c r="B29" s="24"/>
      <c r="C29" s="57"/>
      <c r="D29" s="57"/>
      <c r="E29" s="57"/>
      <c r="F29" s="57"/>
      <c r="G29" s="57"/>
      <c r="H29" s="30"/>
      <c r="I29" s="28"/>
      <c r="J29" s="56"/>
      <c r="K29" s="56"/>
      <c r="L29" s="56"/>
      <c r="M29" s="56"/>
      <c r="N29" s="56"/>
      <c r="O29" s="27"/>
      <c r="P29" s="88"/>
    </row>
    <row r="30" spans="1:16" ht="12.75" customHeight="1" x14ac:dyDescent="0.35">
      <c r="A30" s="217"/>
      <c r="B30" s="24"/>
      <c r="C30" s="57"/>
      <c r="D30" s="57"/>
      <c r="E30" s="57"/>
      <c r="F30" s="57"/>
      <c r="G30" s="57"/>
      <c r="H30" s="30"/>
      <c r="I30" s="28"/>
      <c r="J30" s="56"/>
      <c r="K30" s="56"/>
      <c r="L30" s="56"/>
      <c r="M30" s="56"/>
      <c r="N30" s="56"/>
      <c r="O30" s="27"/>
      <c r="P30" s="88"/>
    </row>
    <row r="31" spans="1:16" ht="12.75" customHeight="1" x14ac:dyDescent="0.35">
      <c r="A31" s="217"/>
      <c r="B31" s="24"/>
      <c r="C31" s="57"/>
      <c r="D31" s="57"/>
      <c r="E31" s="57"/>
      <c r="F31" s="57"/>
      <c r="G31" s="57"/>
      <c r="H31" s="30"/>
      <c r="I31" s="28"/>
      <c r="J31" s="56"/>
      <c r="K31" s="56"/>
      <c r="L31" s="56"/>
      <c r="M31" s="56"/>
      <c r="N31" s="56"/>
      <c r="O31" s="27"/>
      <c r="P31" s="88"/>
    </row>
    <row r="32" spans="1:16" ht="12.75" customHeight="1" x14ac:dyDescent="0.35">
      <c r="A32" s="217"/>
      <c r="B32" s="8"/>
      <c r="C32" s="16"/>
      <c r="D32" s="16"/>
      <c r="E32" s="16"/>
      <c r="F32" s="16"/>
      <c r="G32" s="16"/>
      <c r="H32" s="15"/>
      <c r="I32" s="13"/>
      <c r="J32" s="21"/>
      <c r="K32" s="21"/>
      <c r="L32" s="21"/>
      <c r="M32" s="21"/>
      <c r="N32" s="16"/>
      <c r="O32" s="22"/>
      <c r="P32" s="88"/>
    </row>
    <row r="33" spans="1:16" ht="12.75" customHeight="1" x14ac:dyDescent="0.35">
      <c r="A33" s="217"/>
      <c r="C33" s="16"/>
      <c r="D33" s="16"/>
      <c r="E33" s="16"/>
      <c r="F33" s="16"/>
      <c r="G33" s="16"/>
      <c r="H33" s="15"/>
      <c r="I33" s="13"/>
      <c r="J33" s="16"/>
      <c r="K33" s="16"/>
      <c r="L33" s="16"/>
      <c r="M33" s="16"/>
      <c r="N33" s="16"/>
      <c r="O33" s="23"/>
      <c r="P33" s="88"/>
    </row>
    <row r="34" spans="1:16" ht="12.75" customHeight="1" x14ac:dyDescent="0.35">
      <c r="A34" s="217"/>
      <c r="C34" s="16"/>
      <c r="D34" s="16"/>
      <c r="E34" s="16"/>
      <c r="F34" s="16"/>
      <c r="G34" s="16"/>
      <c r="H34" s="15"/>
      <c r="I34" s="13"/>
      <c r="J34" s="16"/>
      <c r="K34" s="16"/>
      <c r="L34" s="16"/>
      <c r="M34" s="16"/>
      <c r="N34" s="16"/>
      <c r="O34" s="23"/>
      <c r="P34" s="88"/>
    </row>
    <row r="35" spans="1:16" ht="12.75" customHeight="1" x14ac:dyDescent="0.35">
      <c r="A35" s="217"/>
      <c r="C35" s="16"/>
      <c r="D35" s="16"/>
      <c r="E35" s="16"/>
      <c r="F35" s="16"/>
      <c r="G35" s="16"/>
      <c r="H35" s="15"/>
      <c r="I35" s="13"/>
      <c r="J35" s="16"/>
      <c r="K35" s="16"/>
      <c r="L35" s="16"/>
      <c r="M35" s="16"/>
      <c r="N35" s="16"/>
      <c r="O35" s="23"/>
      <c r="P35" s="88"/>
    </row>
    <row r="36" spans="1:16" ht="12.75" customHeight="1" x14ac:dyDescent="0.35">
      <c r="A36" s="217"/>
      <c r="C36" s="16"/>
      <c r="D36" s="16"/>
      <c r="E36" s="16"/>
      <c r="F36" s="16"/>
      <c r="G36" s="16"/>
      <c r="H36" s="15"/>
      <c r="I36" s="13"/>
      <c r="J36" s="16"/>
      <c r="K36" s="16"/>
      <c r="L36" s="16"/>
      <c r="M36" s="16"/>
      <c r="N36" s="16"/>
      <c r="O36" s="23"/>
      <c r="P36" s="88"/>
    </row>
    <row r="37" spans="1:16" ht="7.5" customHeight="1" x14ac:dyDescent="0.35">
      <c r="A37" s="217"/>
      <c r="B37" s="9"/>
      <c r="C37" s="16"/>
      <c r="D37" s="16"/>
      <c r="E37" s="16"/>
      <c r="F37" s="16"/>
      <c r="G37" s="16"/>
      <c r="H37" s="15"/>
      <c r="I37" s="13"/>
      <c r="J37" s="16"/>
      <c r="K37" s="16"/>
      <c r="L37" s="16"/>
      <c r="M37" s="16"/>
      <c r="N37" s="16"/>
      <c r="O37" s="23"/>
      <c r="P37" s="88"/>
    </row>
    <row r="38" spans="1:16" ht="84.75" customHeight="1" x14ac:dyDescent="0.35">
      <c r="A38" s="222"/>
      <c r="C38" s="17"/>
      <c r="D38" s="17"/>
      <c r="E38" s="17"/>
      <c r="F38" s="17"/>
      <c r="G38" s="17"/>
      <c r="H38" s="18"/>
      <c r="I38" s="19"/>
      <c r="J38" s="20"/>
      <c r="K38" s="20"/>
      <c r="L38" s="20"/>
      <c r="M38" s="20"/>
      <c r="N38" s="20"/>
      <c r="P38" s="88"/>
    </row>
    <row r="39" spans="1:16" ht="15" customHeight="1" x14ac:dyDescent="0.35">
      <c r="A39" s="220"/>
      <c r="B39" s="88"/>
      <c r="C39" s="60"/>
      <c r="D39" s="60"/>
      <c r="E39" s="60"/>
      <c r="F39" s="60"/>
      <c r="G39" s="60"/>
      <c r="H39" s="61"/>
      <c r="I39" s="61"/>
      <c r="J39" s="62"/>
      <c r="K39" s="62"/>
      <c r="L39" s="62"/>
      <c r="M39" s="62"/>
      <c r="N39" s="62"/>
      <c r="O39" s="211"/>
    </row>
    <row r="40" spans="1:16" ht="15" customHeight="1" x14ac:dyDescent="0.35"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211"/>
    </row>
    <row r="41" spans="1:16" ht="15" customHeight="1" x14ac:dyDescent="0.35">
      <c r="B41" s="5"/>
      <c r="C41" s="88"/>
      <c r="D41" s="5"/>
    </row>
    <row r="42" spans="1:16" ht="15" customHeight="1" x14ac:dyDescent="0.35">
      <c r="B42" s="223"/>
      <c r="C42" s="96"/>
      <c r="D42" s="5"/>
    </row>
    <row r="43" spans="1:16" ht="15" customHeight="1" x14ac:dyDescent="0.35">
      <c r="B43" s="223"/>
      <c r="C43" s="96"/>
      <c r="D43" s="5"/>
    </row>
    <row r="44" spans="1:16" ht="15" customHeight="1" x14ac:dyDescent="0.35">
      <c r="B44" s="223"/>
      <c r="C44" s="96"/>
      <c r="D44" s="5"/>
    </row>
    <row r="45" spans="1:16" ht="15" customHeight="1" x14ac:dyDescent="0.35">
      <c r="B45" s="223"/>
      <c r="C45" s="96"/>
      <c r="D45" s="5"/>
    </row>
    <row r="46" spans="1:16" ht="15" customHeight="1" x14ac:dyDescent="0.35">
      <c r="B46" s="223"/>
      <c r="C46" s="96"/>
      <c r="D46" s="5"/>
    </row>
    <row r="47" spans="1:16" ht="15" customHeight="1" x14ac:dyDescent="0.35">
      <c r="B47" s="89"/>
      <c r="C47" s="5"/>
      <c r="D47" s="5"/>
    </row>
    <row r="48" spans="1:16" ht="15" customHeight="1" x14ac:dyDescent="0.35">
      <c r="B48" s="223"/>
      <c r="C48" s="95"/>
      <c r="D48" s="5"/>
    </row>
    <row r="49" spans="2:7" ht="15" customHeight="1" x14ac:dyDescent="0.35">
      <c r="B49" s="223"/>
      <c r="C49" s="95"/>
      <c r="D49" s="5"/>
    </row>
    <row r="50" spans="2:7" ht="15" customHeight="1" x14ac:dyDescent="0.35">
      <c r="B50" s="223"/>
      <c r="C50" s="95"/>
      <c r="D50" s="5"/>
      <c r="G50" s="125" t="s">
        <v>235</v>
      </c>
    </row>
    <row r="51" spans="2:7" ht="15" customHeight="1" x14ac:dyDescent="0.35">
      <c r="B51" s="223"/>
      <c r="C51" s="95"/>
      <c r="D51" s="5"/>
    </row>
    <row r="52" spans="2:7" ht="15" customHeight="1" x14ac:dyDescent="0.35">
      <c r="B52" s="223"/>
      <c r="C52" s="95"/>
      <c r="D52" s="5"/>
    </row>
  </sheetData>
  <mergeCells count="6">
    <mergeCell ref="B7:H8"/>
    <mergeCell ref="C3:C4"/>
    <mergeCell ref="P3:P4"/>
    <mergeCell ref="B3:B4"/>
    <mergeCell ref="J3:M4"/>
    <mergeCell ref="J7:N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8" max="16383" man="1"/>
  </rowBreaks>
  <colBreaks count="1" manualBreakCount="1">
    <brk id="8" max="28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43"/>
  <sheetViews>
    <sheetView showWhiteSpace="0" view="pageBreakPreview" topLeftCell="A19" zoomScale="80" zoomScaleNormal="80" zoomScaleSheetLayoutView="80" workbookViewId="0">
      <selection activeCell="R18" sqref="R18"/>
    </sheetView>
  </sheetViews>
  <sheetFormatPr defaultRowHeight="15" customHeight="1" x14ac:dyDescent="0.35"/>
  <cols>
    <col min="1" max="1" width="1.6328125" style="125" customWidth="1"/>
    <col min="2" max="2" width="50.6328125" style="125" customWidth="1"/>
    <col min="3" max="7" width="9.36328125" style="125" customWidth="1"/>
    <col min="8" max="9" width="13.36328125" style="125" customWidth="1"/>
    <col min="10" max="14" width="9.36328125" style="125" customWidth="1"/>
    <col min="15" max="15" width="50.6328125" style="113" customWidth="1"/>
    <col min="16" max="16" width="1.6328125" style="125" customWidth="1"/>
    <col min="17" max="16384" width="8.7265625" style="125"/>
  </cols>
  <sheetData>
    <row r="1" spans="1:16" ht="15" customHeight="1" x14ac:dyDescent="0.35">
      <c r="A1" s="158"/>
      <c r="B1" s="159"/>
      <c r="C1" s="160"/>
      <c r="D1" s="160"/>
      <c r="E1" s="160"/>
      <c r="F1" s="160"/>
      <c r="G1" s="160"/>
      <c r="H1" s="158"/>
      <c r="I1" s="160"/>
      <c r="J1" s="160"/>
      <c r="K1" s="160"/>
      <c r="L1" s="161"/>
      <c r="M1" s="161"/>
      <c r="N1" s="160"/>
      <c r="O1" s="158"/>
      <c r="P1" s="158"/>
    </row>
    <row r="2" spans="1:16" ht="15" customHeight="1" x14ac:dyDescent="0.35">
      <c r="A2" s="158"/>
      <c r="B2" s="159"/>
      <c r="C2" s="160"/>
      <c r="D2" s="160"/>
      <c r="E2" s="160"/>
      <c r="F2" s="160"/>
      <c r="G2" s="160"/>
      <c r="H2" s="158"/>
      <c r="I2" s="160"/>
      <c r="J2" s="160"/>
      <c r="K2" s="160"/>
      <c r="L2" s="161"/>
      <c r="M2" s="161"/>
      <c r="N2" s="160"/>
      <c r="O2" s="158"/>
      <c r="P2" s="158"/>
    </row>
    <row r="3" spans="1:16" ht="15" customHeight="1" x14ac:dyDescent="0.35">
      <c r="A3" s="158"/>
      <c r="B3" s="263" t="s">
        <v>277</v>
      </c>
      <c r="C3" s="160"/>
      <c r="D3" s="160"/>
      <c r="E3" s="160"/>
      <c r="F3" s="160"/>
      <c r="G3" s="160"/>
      <c r="H3" s="162"/>
      <c r="I3" s="162"/>
      <c r="J3" s="263" t="s">
        <v>278</v>
      </c>
      <c r="K3" s="263"/>
      <c r="L3" s="263"/>
      <c r="M3" s="263"/>
      <c r="N3" s="263"/>
      <c r="P3" s="158"/>
    </row>
    <row r="4" spans="1:16" ht="15" customHeight="1" x14ac:dyDescent="0.35">
      <c r="A4" s="158"/>
      <c r="B4" s="263"/>
      <c r="C4" s="160"/>
      <c r="D4" s="160"/>
      <c r="E4" s="160"/>
      <c r="F4" s="160"/>
      <c r="G4" s="160"/>
      <c r="H4" s="162"/>
      <c r="I4" s="162"/>
      <c r="J4" s="263"/>
      <c r="K4" s="263"/>
      <c r="L4" s="263"/>
      <c r="M4" s="263"/>
      <c r="N4" s="263"/>
      <c r="P4" s="158"/>
    </row>
    <row r="5" spans="1:16" ht="15" customHeight="1" thickBot="1" x14ac:dyDescent="0.4">
      <c r="A5" s="158"/>
      <c r="B5" s="156"/>
      <c r="C5" s="156"/>
      <c r="D5" s="156"/>
      <c r="E5" s="156"/>
      <c r="F5" s="160"/>
      <c r="G5" s="160"/>
      <c r="H5" s="158"/>
      <c r="I5" s="156"/>
      <c r="J5" s="156"/>
      <c r="K5" s="156"/>
      <c r="L5" s="157"/>
      <c r="M5" s="157"/>
      <c r="N5" s="160"/>
      <c r="O5" s="158"/>
      <c r="P5" s="158"/>
    </row>
    <row r="6" spans="1:16" s="244" customFormat="1" ht="3.75" customHeight="1" thickBot="1" x14ac:dyDescent="0.4">
      <c r="A6" s="246"/>
      <c r="B6" s="246"/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/>
      <c r="P6" s="246"/>
    </row>
    <row r="7" spans="1:16" ht="15" customHeight="1" x14ac:dyDescent="0.35">
      <c r="A7" s="163"/>
      <c r="B7" s="281" t="s">
        <v>371</v>
      </c>
      <c r="C7" s="281"/>
      <c r="D7" s="281"/>
      <c r="E7" s="281"/>
      <c r="F7" s="281"/>
      <c r="G7" s="281"/>
      <c r="H7" s="281"/>
      <c r="J7" s="274" t="s">
        <v>372</v>
      </c>
      <c r="K7" s="274"/>
      <c r="L7" s="274"/>
      <c r="M7" s="274"/>
      <c r="N7" s="274"/>
      <c r="O7" s="196"/>
    </row>
    <row r="8" spans="1:16" ht="15" customHeight="1" x14ac:dyDescent="0.35">
      <c r="A8" s="163"/>
      <c r="B8" s="268"/>
      <c r="C8" s="268"/>
      <c r="D8" s="268"/>
      <c r="E8" s="268"/>
      <c r="F8" s="268"/>
      <c r="G8" s="268"/>
      <c r="H8" s="268"/>
      <c r="I8" s="196"/>
      <c r="J8" s="268"/>
      <c r="K8" s="268"/>
      <c r="L8" s="268"/>
      <c r="M8" s="268"/>
      <c r="N8" s="268"/>
      <c r="O8" s="196"/>
    </row>
    <row r="9" spans="1:16" ht="15" customHeight="1" x14ac:dyDescent="0.35">
      <c r="A9" s="163"/>
      <c r="B9" s="165"/>
      <c r="F9" s="280" t="s">
        <v>100</v>
      </c>
      <c r="G9" s="280"/>
      <c r="H9" s="151"/>
      <c r="I9" s="151"/>
      <c r="K9" s="151"/>
      <c r="L9" s="151"/>
      <c r="M9" s="151"/>
      <c r="O9" s="151" t="s">
        <v>101</v>
      </c>
    </row>
    <row r="10" spans="1:16" ht="15" customHeight="1" x14ac:dyDescent="0.35">
      <c r="A10" s="163"/>
      <c r="B10" s="165"/>
      <c r="C10" s="167">
        <v>2014</v>
      </c>
      <c r="D10" s="167">
        <v>2015</v>
      </c>
      <c r="E10" s="167">
        <v>2016</v>
      </c>
      <c r="F10" s="167">
        <v>2017</v>
      </c>
      <c r="G10" s="167">
        <v>2018</v>
      </c>
      <c r="H10" s="11"/>
      <c r="I10" s="10"/>
      <c r="J10" s="167">
        <v>2014</v>
      </c>
      <c r="K10" s="167">
        <v>2015</v>
      </c>
      <c r="L10" s="167">
        <v>2016</v>
      </c>
      <c r="M10" s="167">
        <v>2017</v>
      </c>
      <c r="N10" s="167">
        <v>2018</v>
      </c>
    </row>
    <row r="11" spans="1:16" ht="15" customHeight="1" x14ac:dyDescent="0.35">
      <c r="A11" s="163"/>
      <c r="B11" s="208"/>
      <c r="C11" s="81"/>
      <c r="D11" s="81"/>
      <c r="E11" s="81"/>
      <c r="F11" s="81"/>
      <c r="G11" s="81"/>
      <c r="H11" s="24"/>
      <c r="I11" s="24"/>
      <c r="J11" s="81"/>
      <c r="K11" s="81"/>
      <c r="L11" s="81"/>
      <c r="M11" s="81"/>
      <c r="N11" s="81"/>
      <c r="O11" s="205"/>
    </row>
    <row r="12" spans="1:16" ht="15" customHeight="1" x14ac:dyDescent="0.35">
      <c r="A12" s="217"/>
      <c r="B12" s="208" t="s">
        <v>93</v>
      </c>
      <c r="C12" s="81"/>
      <c r="D12" s="81"/>
      <c r="E12" s="81"/>
      <c r="F12" s="81"/>
      <c r="G12" s="81"/>
      <c r="H12" s="40"/>
      <c r="I12" s="40"/>
      <c r="J12" s="81"/>
      <c r="K12" s="81"/>
      <c r="L12" s="81"/>
      <c r="M12" s="81"/>
      <c r="N12" s="81"/>
      <c r="O12" s="205" t="s">
        <v>161</v>
      </c>
      <c r="P12" s="88"/>
    </row>
    <row r="13" spans="1:16" ht="15" customHeight="1" x14ac:dyDescent="0.35">
      <c r="A13" s="217"/>
      <c r="B13" s="26" t="s">
        <v>141</v>
      </c>
      <c r="C13" s="107">
        <v>24142.799999999999</v>
      </c>
      <c r="D13" s="107">
        <v>24469.8</v>
      </c>
      <c r="E13" s="107">
        <v>24650.2</v>
      </c>
      <c r="F13" s="107">
        <v>24276.9</v>
      </c>
      <c r="G13" s="107">
        <v>23876</v>
      </c>
      <c r="H13" s="57"/>
      <c r="I13" s="40"/>
      <c r="J13" s="107">
        <v>19457.400000000001</v>
      </c>
      <c r="K13" s="107">
        <v>19778.8</v>
      </c>
      <c r="L13" s="107">
        <v>19921.400000000001</v>
      </c>
      <c r="M13" s="107">
        <v>19916.099999999999</v>
      </c>
      <c r="N13" s="107">
        <v>19708.400000000001</v>
      </c>
      <c r="O13" s="144" t="s">
        <v>94</v>
      </c>
      <c r="P13" s="88"/>
    </row>
    <row r="14" spans="1:16" ht="15" customHeight="1" x14ac:dyDescent="0.35">
      <c r="A14" s="217"/>
      <c r="B14" s="27" t="s">
        <v>142</v>
      </c>
      <c r="C14" s="82"/>
      <c r="D14" s="82"/>
      <c r="E14" s="82"/>
      <c r="F14" s="82"/>
      <c r="G14" s="82"/>
      <c r="H14" s="54"/>
      <c r="I14" s="54"/>
      <c r="J14" s="107"/>
      <c r="K14" s="107"/>
      <c r="L14" s="107"/>
      <c r="M14" s="107"/>
      <c r="N14" s="107"/>
      <c r="O14" s="145" t="s">
        <v>97</v>
      </c>
      <c r="P14" s="88"/>
    </row>
    <row r="15" spans="1:16" ht="15" customHeight="1" x14ac:dyDescent="0.35">
      <c r="A15" s="217"/>
      <c r="B15" s="145" t="s">
        <v>143</v>
      </c>
      <c r="C15" s="117">
        <v>39.9</v>
      </c>
      <c r="D15" s="117">
        <v>50.3</v>
      </c>
      <c r="E15" s="117">
        <v>40.299999999999997</v>
      </c>
      <c r="F15" s="117">
        <v>29.4</v>
      </c>
      <c r="G15" s="117">
        <v>24.5</v>
      </c>
      <c r="H15" s="54"/>
      <c r="I15" s="54"/>
      <c r="J15" s="107">
        <v>38.9</v>
      </c>
      <c r="K15" s="107">
        <v>43</v>
      </c>
      <c r="L15" s="107">
        <v>37.4</v>
      </c>
      <c r="M15" s="107">
        <v>29.5</v>
      </c>
      <c r="N15" s="107">
        <v>27.7</v>
      </c>
      <c r="O15" s="53" t="s">
        <v>95</v>
      </c>
      <c r="P15" s="88"/>
    </row>
    <row r="16" spans="1:16" ht="15" customHeight="1" x14ac:dyDescent="0.35">
      <c r="A16" s="217"/>
      <c r="B16" s="145" t="s">
        <v>144</v>
      </c>
      <c r="C16" s="114">
        <v>5</v>
      </c>
      <c r="D16" s="114">
        <v>4.9000000000000004</v>
      </c>
      <c r="E16" s="114">
        <v>4.2</v>
      </c>
      <c r="F16" s="114">
        <v>3.7</v>
      </c>
      <c r="G16" s="114">
        <v>4.2</v>
      </c>
      <c r="H16" s="54"/>
      <c r="I16" s="54"/>
      <c r="J16" s="107">
        <v>7.5</v>
      </c>
      <c r="K16" s="107">
        <v>6.8</v>
      </c>
      <c r="L16" s="107">
        <v>6.7</v>
      </c>
      <c r="M16" s="107">
        <v>5.5</v>
      </c>
      <c r="N16" s="107">
        <v>6.2</v>
      </c>
      <c r="O16" s="53" t="s">
        <v>96</v>
      </c>
      <c r="P16" s="88"/>
    </row>
    <row r="17" spans="1:16" ht="15" customHeight="1" x14ac:dyDescent="0.35">
      <c r="A17" s="217"/>
      <c r="B17" s="26" t="s">
        <v>145</v>
      </c>
      <c r="C17" s="107">
        <v>6514.9</v>
      </c>
      <c r="D17" s="107">
        <v>6630.6</v>
      </c>
      <c r="E17" s="107">
        <v>7063.3</v>
      </c>
      <c r="F17" s="107">
        <v>6798.3</v>
      </c>
      <c r="G17" s="107">
        <v>6795.4</v>
      </c>
      <c r="H17" s="57"/>
      <c r="I17" s="40"/>
      <c r="J17" s="107">
        <v>5993.5</v>
      </c>
      <c r="K17" s="107">
        <v>6089.5</v>
      </c>
      <c r="L17" s="107">
        <v>6466.3</v>
      </c>
      <c r="M17" s="107">
        <v>6221.9</v>
      </c>
      <c r="N17" s="107">
        <v>6251.2</v>
      </c>
      <c r="O17" s="145" t="s">
        <v>228</v>
      </c>
      <c r="P17" s="88"/>
    </row>
    <row r="18" spans="1:16" ht="15" customHeight="1" x14ac:dyDescent="0.35">
      <c r="A18" s="217"/>
      <c r="C18" s="82"/>
      <c r="D18" s="82"/>
      <c r="E18" s="82"/>
      <c r="F18" s="82"/>
      <c r="G18" s="82"/>
      <c r="H18" s="82"/>
      <c r="I18" s="82"/>
      <c r="J18" s="107"/>
      <c r="K18" s="107"/>
      <c r="L18" s="107"/>
      <c r="M18" s="107"/>
      <c r="N18" s="107"/>
      <c r="P18" s="88"/>
    </row>
    <row r="19" spans="1:16" ht="15" customHeight="1" x14ac:dyDescent="0.35">
      <c r="A19" s="217"/>
      <c r="B19" s="200" t="s">
        <v>236</v>
      </c>
      <c r="C19" s="82">
        <v>631</v>
      </c>
      <c r="D19" s="82">
        <v>810</v>
      </c>
      <c r="E19" s="82">
        <v>819</v>
      </c>
      <c r="F19" s="82">
        <v>945</v>
      </c>
      <c r="G19" s="117">
        <v>849</v>
      </c>
      <c r="H19" s="218"/>
      <c r="I19" s="117"/>
      <c r="J19" s="133">
        <v>869</v>
      </c>
      <c r="K19" s="133">
        <v>1162</v>
      </c>
      <c r="L19" s="133">
        <v>1229</v>
      </c>
      <c r="M19" s="133">
        <v>1439</v>
      </c>
      <c r="N19" s="133">
        <v>1257</v>
      </c>
      <c r="O19" s="205" t="s">
        <v>245</v>
      </c>
      <c r="P19" s="88"/>
    </row>
    <row r="20" spans="1:16" ht="15" customHeight="1" x14ac:dyDescent="0.35">
      <c r="A20" s="217"/>
      <c r="B20" s="80" t="s">
        <v>237</v>
      </c>
      <c r="C20" s="107">
        <v>234.3</v>
      </c>
      <c r="D20" s="107">
        <v>300.7</v>
      </c>
      <c r="E20" s="107">
        <v>291.7</v>
      </c>
      <c r="F20" s="107">
        <v>335.2</v>
      </c>
      <c r="G20" s="118">
        <v>303.60000000000002</v>
      </c>
      <c r="H20" s="133"/>
      <c r="I20" s="133"/>
      <c r="J20" s="118">
        <v>309.3</v>
      </c>
      <c r="K20" s="118">
        <v>405.3</v>
      </c>
      <c r="L20" s="118">
        <v>416.9</v>
      </c>
      <c r="M20" s="118">
        <v>483.3</v>
      </c>
      <c r="N20" s="118">
        <v>423.6</v>
      </c>
      <c r="O20" s="146" t="s">
        <v>244</v>
      </c>
      <c r="P20" s="88"/>
    </row>
    <row r="21" spans="1:16" ht="15" customHeight="1" x14ac:dyDescent="0.35">
      <c r="A21" s="217"/>
      <c r="B21" s="109"/>
      <c r="C21" s="81"/>
      <c r="D21" s="81"/>
      <c r="E21" s="81"/>
      <c r="F21" s="81"/>
      <c r="G21" s="133"/>
      <c r="H21" s="133"/>
      <c r="I21" s="133"/>
      <c r="J21" s="118"/>
      <c r="K21" s="118"/>
      <c r="L21" s="118"/>
      <c r="M21" s="118"/>
      <c r="N21" s="118"/>
      <c r="O21" s="110"/>
      <c r="P21" s="88"/>
    </row>
    <row r="22" spans="1:16" ht="15" customHeight="1" x14ac:dyDescent="0.35">
      <c r="A22" s="217"/>
      <c r="B22" s="200" t="s">
        <v>98</v>
      </c>
      <c r="C22" s="82">
        <v>129</v>
      </c>
      <c r="D22" s="82">
        <v>115</v>
      </c>
      <c r="E22" s="117">
        <v>136</v>
      </c>
      <c r="F22" s="117">
        <v>121</v>
      </c>
      <c r="G22" s="117">
        <v>159</v>
      </c>
      <c r="H22" s="136"/>
      <c r="I22" s="136"/>
      <c r="J22" s="133">
        <v>244</v>
      </c>
      <c r="K22" s="133">
        <v>213</v>
      </c>
      <c r="L22" s="133">
        <v>180</v>
      </c>
      <c r="M22" s="133">
        <v>187</v>
      </c>
      <c r="N22" s="133">
        <v>188</v>
      </c>
      <c r="O22" s="205" t="s">
        <v>99</v>
      </c>
      <c r="P22" s="88"/>
    </row>
    <row r="23" spans="1:16" ht="15" customHeight="1" x14ac:dyDescent="0.35">
      <c r="A23" s="217"/>
      <c r="B23" s="80"/>
      <c r="C23" s="81"/>
      <c r="D23" s="81"/>
      <c r="E23" s="81"/>
      <c r="F23" s="81"/>
      <c r="G23" s="81"/>
      <c r="H23" s="81"/>
      <c r="I23" s="81"/>
      <c r="J23" s="107"/>
      <c r="K23" s="107"/>
      <c r="L23" s="107"/>
      <c r="M23" s="107"/>
      <c r="N23" s="107"/>
      <c r="O23" s="108"/>
    </row>
    <row r="24" spans="1:16" ht="15" customHeight="1" x14ac:dyDescent="0.35">
      <c r="A24" s="217"/>
      <c r="B24" s="200" t="s">
        <v>246</v>
      </c>
      <c r="C24" s="82"/>
      <c r="D24" s="82"/>
      <c r="E24" s="82"/>
      <c r="F24" s="82"/>
      <c r="G24" s="82"/>
      <c r="H24" s="82"/>
      <c r="I24" s="82"/>
      <c r="J24" s="107"/>
      <c r="K24" s="107"/>
      <c r="L24" s="107"/>
      <c r="M24" s="107"/>
      <c r="N24" s="107"/>
      <c r="O24" s="205" t="s">
        <v>248</v>
      </c>
      <c r="P24" s="88"/>
    </row>
    <row r="25" spans="1:16" ht="15" customHeight="1" x14ac:dyDescent="0.35">
      <c r="A25" s="217"/>
      <c r="B25" s="200" t="s">
        <v>247</v>
      </c>
      <c r="C25" s="82">
        <v>276</v>
      </c>
      <c r="D25" s="82">
        <v>327</v>
      </c>
      <c r="E25" s="82">
        <v>318</v>
      </c>
      <c r="F25" s="54" t="s">
        <v>343</v>
      </c>
      <c r="G25" s="40" t="s">
        <v>346</v>
      </c>
      <c r="H25" s="82"/>
      <c r="I25" s="82"/>
      <c r="J25" s="81">
        <v>1048</v>
      </c>
      <c r="K25" s="81">
        <v>1082</v>
      </c>
      <c r="L25" s="81">
        <v>1021</v>
      </c>
      <c r="M25" s="40" t="s">
        <v>350</v>
      </c>
      <c r="N25" s="40" t="s">
        <v>352</v>
      </c>
      <c r="O25" s="205" t="s">
        <v>253</v>
      </c>
      <c r="P25" s="88"/>
    </row>
    <row r="26" spans="1:16" ht="15" customHeight="1" x14ac:dyDescent="0.35">
      <c r="A26" s="217"/>
      <c r="B26" s="26" t="s">
        <v>238</v>
      </c>
      <c r="C26" s="82">
        <v>196</v>
      </c>
      <c r="D26" s="82">
        <v>224</v>
      </c>
      <c r="E26" s="82">
        <v>249</v>
      </c>
      <c r="F26" s="54" t="s">
        <v>344</v>
      </c>
      <c r="G26" s="40" t="s">
        <v>347</v>
      </c>
      <c r="H26" s="82"/>
      <c r="I26" s="82"/>
      <c r="J26" s="81">
        <v>277</v>
      </c>
      <c r="K26" s="81">
        <v>348</v>
      </c>
      <c r="L26" s="81">
        <v>376</v>
      </c>
      <c r="M26" s="40" t="s">
        <v>360</v>
      </c>
      <c r="N26" s="40" t="s">
        <v>353</v>
      </c>
      <c r="O26" s="144" t="s">
        <v>249</v>
      </c>
      <c r="P26" s="88"/>
    </row>
    <row r="27" spans="1:16" ht="15" customHeight="1" x14ac:dyDescent="0.35">
      <c r="A27" s="217"/>
      <c r="B27" s="26" t="s">
        <v>239</v>
      </c>
      <c r="C27" s="82">
        <v>48</v>
      </c>
      <c r="D27" s="82">
        <v>50</v>
      </c>
      <c r="E27" s="82">
        <v>38</v>
      </c>
      <c r="F27" s="54" t="s">
        <v>345</v>
      </c>
      <c r="G27" s="40" t="s">
        <v>348</v>
      </c>
      <c r="H27" s="82"/>
      <c r="I27" s="82"/>
      <c r="J27" s="81">
        <v>497</v>
      </c>
      <c r="K27" s="81">
        <v>467</v>
      </c>
      <c r="L27" s="81">
        <v>377</v>
      </c>
      <c r="M27" s="40" t="s">
        <v>351</v>
      </c>
      <c r="N27" s="40" t="s">
        <v>354</v>
      </c>
      <c r="O27" s="144" t="s">
        <v>250</v>
      </c>
      <c r="P27" s="88"/>
    </row>
    <row r="28" spans="1:16" ht="15" customHeight="1" x14ac:dyDescent="0.35">
      <c r="A28" s="217"/>
      <c r="B28" s="26" t="s">
        <v>240</v>
      </c>
      <c r="C28" s="82">
        <v>32</v>
      </c>
      <c r="D28" s="82">
        <v>51</v>
      </c>
      <c r="E28" s="82">
        <v>30</v>
      </c>
      <c r="F28" s="54" t="s">
        <v>358</v>
      </c>
      <c r="G28" s="40" t="s">
        <v>349</v>
      </c>
      <c r="H28" s="82"/>
      <c r="I28" s="82"/>
      <c r="J28" s="81">
        <v>258</v>
      </c>
      <c r="K28" s="81">
        <v>210</v>
      </c>
      <c r="L28" s="81">
        <v>211</v>
      </c>
      <c r="M28" s="40" t="s">
        <v>362</v>
      </c>
      <c r="N28" s="40" t="s">
        <v>355</v>
      </c>
      <c r="O28" s="144" t="s">
        <v>251</v>
      </c>
      <c r="P28" s="88"/>
    </row>
    <row r="29" spans="1:16" ht="15" customHeight="1" x14ac:dyDescent="0.35">
      <c r="A29" s="217"/>
      <c r="B29" s="26" t="s">
        <v>241</v>
      </c>
      <c r="C29" s="82" t="s">
        <v>0</v>
      </c>
      <c r="D29" s="82">
        <v>2</v>
      </c>
      <c r="E29" s="82">
        <v>1</v>
      </c>
      <c r="F29" s="54" t="s">
        <v>359</v>
      </c>
      <c r="G29" s="40" t="s">
        <v>356</v>
      </c>
      <c r="H29" s="82"/>
      <c r="I29" s="82"/>
      <c r="J29" s="81">
        <v>16</v>
      </c>
      <c r="K29" s="81">
        <v>57</v>
      </c>
      <c r="L29" s="81">
        <v>57</v>
      </c>
      <c r="M29" s="40" t="s">
        <v>361</v>
      </c>
      <c r="N29" s="40" t="s">
        <v>357</v>
      </c>
      <c r="O29" s="144" t="s">
        <v>252</v>
      </c>
      <c r="P29" s="88"/>
    </row>
    <row r="30" spans="1:16" ht="15" customHeight="1" x14ac:dyDescent="0.35">
      <c r="A30" s="217"/>
      <c r="C30" s="82"/>
      <c r="D30" s="82"/>
      <c r="E30" s="82"/>
      <c r="F30" s="82"/>
      <c r="G30" s="82"/>
      <c r="H30" s="82"/>
      <c r="I30" s="82"/>
      <c r="J30" s="107"/>
      <c r="K30" s="107"/>
      <c r="L30" s="81"/>
      <c r="M30" s="81"/>
      <c r="N30" s="81"/>
      <c r="P30" s="88"/>
    </row>
    <row r="31" spans="1:16" ht="15" customHeight="1" x14ac:dyDescent="0.35">
      <c r="A31" s="217"/>
      <c r="B31" s="198" t="s">
        <v>242</v>
      </c>
      <c r="C31" s="82">
        <v>8.94</v>
      </c>
      <c r="D31" s="82">
        <v>9.48</v>
      </c>
      <c r="E31" s="134">
        <v>9.1999999999999993</v>
      </c>
      <c r="F31" s="134">
        <v>9.51</v>
      </c>
      <c r="G31" s="134">
        <v>9.25</v>
      </c>
      <c r="H31" s="117"/>
      <c r="I31" s="117"/>
      <c r="J31" s="135">
        <v>10.029999999999999</v>
      </c>
      <c r="K31" s="135">
        <v>10.39</v>
      </c>
      <c r="L31" s="135">
        <v>10.1</v>
      </c>
      <c r="M31" s="135">
        <v>10.45</v>
      </c>
      <c r="N31" s="135">
        <v>10.29</v>
      </c>
      <c r="O31" s="205" t="s">
        <v>254</v>
      </c>
      <c r="P31" s="88"/>
    </row>
    <row r="32" spans="1:16" ht="15" customHeight="1" x14ac:dyDescent="0.35">
      <c r="A32" s="217"/>
      <c r="B32" s="24" t="s">
        <v>243</v>
      </c>
      <c r="C32" s="82"/>
      <c r="D32" s="82"/>
      <c r="E32" s="82"/>
      <c r="F32" s="82"/>
      <c r="G32" s="117"/>
      <c r="H32" s="136"/>
      <c r="I32" s="136"/>
      <c r="J32" s="136"/>
      <c r="K32" s="117"/>
      <c r="L32" s="117"/>
      <c r="M32" s="117"/>
      <c r="N32" s="117"/>
      <c r="O32" s="146" t="s">
        <v>292</v>
      </c>
      <c r="P32" s="88"/>
    </row>
    <row r="33" spans="1:16" ht="15" customHeight="1" x14ac:dyDescent="0.35">
      <c r="A33" s="217"/>
      <c r="P33" s="88"/>
    </row>
    <row r="34" spans="1:16" ht="15" customHeight="1" x14ac:dyDescent="0.35">
      <c r="A34" s="217"/>
      <c r="B34" s="198"/>
      <c r="C34" s="82"/>
      <c r="D34" s="82"/>
      <c r="E34" s="82"/>
      <c r="F34" s="82"/>
      <c r="G34" s="82"/>
      <c r="J34" s="106"/>
      <c r="K34" s="82"/>
      <c r="L34" s="82"/>
      <c r="M34" s="82"/>
      <c r="N34" s="82"/>
      <c r="O34" s="205"/>
      <c r="P34" s="88"/>
    </row>
    <row r="35" spans="1:16" ht="75" customHeight="1" x14ac:dyDescent="0.35">
      <c r="A35" s="217"/>
      <c r="B35" s="283" t="s">
        <v>226</v>
      </c>
      <c r="C35" s="283"/>
      <c r="D35" s="283"/>
      <c r="E35" s="283"/>
      <c r="F35" s="59"/>
      <c r="G35" s="59"/>
      <c r="H35" s="13"/>
      <c r="I35" s="13"/>
      <c r="J35" s="282" t="s">
        <v>227</v>
      </c>
      <c r="K35" s="282"/>
      <c r="L35" s="282"/>
      <c r="M35" s="282"/>
      <c r="N35" s="282"/>
      <c r="O35" s="282"/>
      <c r="P35" s="88"/>
    </row>
    <row r="36" spans="1:16" ht="15" customHeight="1" x14ac:dyDescent="0.35">
      <c r="B36" s="4"/>
      <c r="C36" s="60"/>
      <c r="D36" s="60"/>
      <c r="E36" s="60"/>
      <c r="F36" s="60"/>
      <c r="G36" s="60"/>
      <c r="H36" s="61"/>
      <c r="I36" s="61"/>
      <c r="J36" s="62"/>
      <c r="K36" s="62"/>
      <c r="L36" s="62"/>
      <c r="M36" s="62"/>
      <c r="N36" s="62"/>
      <c r="O36" s="151"/>
    </row>
    <row r="37" spans="1:16" ht="15" customHeight="1" x14ac:dyDescent="0.35">
      <c r="B37" s="4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151"/>
    </row>
    <row r="38" spans="1:16" ht="15" customHeight="1" x14ac:dyDescent="0.35">
      <c r="B38" s="4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151"/>
    </row>
    <row r="39" spans="1:16" ht="15" customHeight="1" x14ac:dyDescent="0.35">
      <c r="B39" s="4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151"/>
    </row>
    <row r="40" spans="1:16" ht="15" customHeight="1" x14ac:dyDescent="0.35"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/>
    </row>
    <row r="41" spans="1:16" ht="15" customHeight="1" x14ac:dyDescent="0.35">
      <c r="B41" s="219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/>
    </row>
    <row r="42" spans="1:16" ht="15" customHeight="1" x14ac:dyDescent="0.35">
      <c r="A42" s="264"/>
      <c r="B42" s="264"/>
      <c r="C42" s="264"/>
      <c r="D42" s="264"/>
      <c r="E42" s="264"/>
      <c r="F42" s="264"/>
      <c r="G42" s="264"/>
      <c r="H42" s="264"/>
      <c r="I42" s="5"/>
      <c r="J42" s="5"/>
      <c r="K42" s="5"/>
      <c r="L42" s="5"/>
      <c r="M42" s="5"/>
      <c r="N42" s="5"/>
      <c r="O42" s="6"/>
    </row>
    <row r="43" spans="1:16" ht="15" customHeight="1" x14ac:dyDescent="0.35"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/>
    </row>
  </sheetData>
  <mergeCells count="8">
    <mergeCell ref="A42:H42"/>
    <mergeCell ref="B3:B4"/>
    <mergeCell ref="B7:H8"/>
    <mergeCell ref="J35:O35"/>
    <mergeCell ref="F9:G9"/>
    <mergeCell ref="B35:E35"/>
    <mergeCell ref="J7:N8"/>
    <mergeCell ref="J3:N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5" max="16383" man="1"/>
  </rowBreaks>
  <colBreaks count="1" manualBreakCount="1">
    <brk id="8" max="33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42"/>
  <sheetViews>
    <sheetView view="pageBreakPreview" topLeftCell="C19" zoomScale="80" zoomScaleNormal="80" zoomScaleSheetLayoutView="80" zoomScalePageLayoutView="74" workbookViewId="0">
      <selection activeCell="P11" sqref="P11"/>
    </sheetView>
  </sheetViews>
  <sheetFormatPr defaultRowHeight="15" customHeight="1" x14ac:dyDescent="0.35"/>
  <cols>
    <col min="1" max="1" width="1.6328125" style="125" customWidth="1"/>
    <col min="2" max="2" width="55.90625" style="125" customWidth="1"/>
    <col min="3" max="6" width="10.08984375" style="125" customWidth="1"/>
    <col min="7" max="8" width="13.36328125" style="125" customWidth="1"/>
    <col min="9" max="12" width="10.08984375" style="125" customWidth="1"/>
    <col min="13" max="13" width="55.90625" style="113" customWidth="1"/>
    <col min="14" max="14" width="1.6328125" style="125" customWidth="1"/>
    <col min="15" max="16384" width="8.7265625" style="125"/>
  </cols>
  <sheetData>
    <row r="1" spans="1:14" ht="15" customHeight="1" x14ac:dyDescent="0.35">
      <c r="A1" s="158"/>
      <c r="B1" s="159"/>
      <c r="C1" s="160"/>
      <c r="D1" s="160"/>
      <c r="E1" s="160"/>
      <c r="F1" s="160"/>
      <c r="G1" s="158"/>
      <c r="H1" s="160"/>
      <c r="I1" s="160"/>
      <c r="J1" s="160"/>
      <c r="K1" s="161"/>
      <c r="L1" s="160"/>
      <c r="M1" s="158"/>
      <c r="N1" s="158"/>
    </row>
    <row r="2" spans="1:14" ht="15" customHeight="1" x14ac:dyDescent="0.35">
      <c r="A2" s="158"/>
      <c r="B2" s="159"/>
      <c r="C2" s="160"/>
      <c r="D2" s="160"/>
      <c r="E2" s="160"/>
      <c r="F2" s="160"/>
      <c r="G2" s="158"/>
      <c r="H2" s="160"/>
      <c r="I2" s="160"/>
      <c r="J2" s="160"/>
      <c r="K2" s="161"/>
      <c r="L2" s="160"/>
      <c r="M2" s="158"/>
      <c r="N2" s="158"/>
    </row>
    <row r="3" spans="1:14" ht="15" customHeight="1" x14ac:dyDescent="0.35">
      <c r="A3" s="158"/>
      <c r="B3" s="263" t="s">
        <v>277</v>
      </c>
      <c r="C3" s="160"/>
      <c r="D3" s="160"/>
      <c r="E3" s="160"/>
      <c r="F3" s="160"/>
      <c r="G3" s="162"/>
      <c r="H3" s="162"/>
      <c r="I3" s="263" t="s">
        <v>278</v>
      </c>
      <c r="J3" s="263"/>
      <c r="K3" s="263"/>
      <c r="L3" s="263"/>
      <c r="N3" s="158"/>
    </row>
    <row r="4" spans="1:14" ht="15" customHeight="1" x14ac:dyDescent="0.35">
      <c r="A4" s="158"/>
      <c r="B4" s="263"/>
      <c r="C4" s="160"/>
      <c r="D4" s="160"/>
      <c r="E4" s="160"/>
      <c r="F4" s="160"/>
      <c r="G4" s="162"/>
      <c r="H4" s="162"/>
      <c r="I4" s="263"/>
      <c r="J4" s="263"/>
      <c r="K4" s="263"/>
      <c r="L4" s="263"/>
      <c r="M4" s="248"/>
      <c r="N4" s="158"/>
    </row>
    <row r="5" spans="1:14" ht="15" customHeight="1" thickBot="1" x14ac:dyDescent="0.4">
      <c r="A5" s="158"/>
      <c r="B5" s="156"/>
      <c r="C5" s="156"/>
      <c r="D5" s="156"/>
      <c r="E5" s="156"/>
      <c r="F5" s="160"/>
      <c r="G5" s="158"/>
      <c r="H5" s="156"/>
      <c r="I5" s="156"/>
      <c r="J5" s="156"/>
      <c r="K5" s="157"/>
      <c r="L5" s="160"/>
      <c r="M5" s="158"/>
      <c r="N5" s="158"/>
    </row>
    <row r="6" spans="1:14" s="244" customFormat="1" ht="3.75" customHeight="1" thickBot="1" x14ac:dyDescent="0.4">
      <c r="A6" s="284"/>
      <c r="B6" s="284"/>
      <c r="C6" s="284"/>
      <c r="D6" s="284"/>
      <c r="E6" s="284"/>
      <c r="F6" s="284"/>
      <c r="G6" s="284"/>
      <c r="H6" s="284"/>
      <c r="I6" s="284"/>
      <c r="J6" s="284"/>
      <c r="K6" s="284"/>
      <c r="L6" s="284"/>
      <c r="M6" s="284"/>
      <c r="N6" s="284"/>
    </row>
    <row r="7" spans="1:14" ht="15" customHeight="1" x14ac:dyDescent="0.35">
      <c r="A7" s="163"/>
      <c r="B7" s="268" t="s">
        <v>170</v>
      </c>
      <c r="C7" s="268"/>
      <c r="D7" s="268"/>
      <c r="E7" s="268"/>
      <c r="F7" s="268"/>
      <c r="G7" s="268"/>
      <c r="I7" s="274" t="s">
        <v>171</v>
      </c>
      <c r="J7" s="274"/>
      <c r="K7" s="274"/>
      <c r="L7" s="274"/>
      <c r="M7" s="274"/>
    </row>
    <row r="8" spans="1:14" ht="15" customHeight="1" x14ac:dyDescent="0.35">
      <c r="A8" s="163"/>
      <c r="B8" s="268"/>
      <c r="C8" s="268"/>
      <c r="D8" s="268"/>
      <c r="E8" s="268"/>
      <c r="F8" s="268"/>
      <c r="G8" s="268"/>
      <c r="H8" s="196"/>
      <c r="I8" s="268"/>
      <c r="J8" s="268"/>
      <c r="K8" s="268"/>
      <c r="L8" s="268"/>
      <c r="M8" s="268"/>
    </row>
    <row r="9" spans="1:14" ht="15" customHeight="1" x14ac:dyDescent="0.35">
      <c r="A9" s="163"/>
      <c r="B9" s="165"/>
    </row>
    <row r="10" spans="1:14" ht="15" customHeight="1" x14ac:dyDescent="0.35">
      <c r="A10" s="163"/>
      <c r="B10" s="165"/>
      <c r="C10" s="206">
        <v>2016</v>
      </c>
      <c r="D10" s="206">
        <v>2017</v>
      </c>
      <c r="E10" s="206">
        <v>2018</v>
      </c>
      <c r="F10" s="206">
        <v>2019</v>
      </c>
      <c r="G10" s="11"/>
      <c r="H10" s="10"/>
      <c r="I10" s="167">
        <v>2016</v>
      </c>
      <c r="J10" s="167">
        <v>2017</v>
      </c>
      <c r="K10" s="167">
        <v>2018</v>
      </c>
      <c r="L10" s="167">
        <v>2019</v>
      </c>
    </row>
    <row r="11" spans="1:14" ht="15" customHeight="1" x14ac:dyDescent="0.35">
      <c r="A11" s="163"/>
      <c r="B11" s="8"/>
      <c r="G11" s="8"/>
      <c r="H11" s="8"/>
      <c r="M11" s="207"/>
      <c r="N11" s="169"/>
    </row>
    <row r="12" spans="1:14" ht="13.65" customHeight="1" x14ac:dyDescent="0.35">
      <c r="A12" s="163"/>
      <c r="B12" s="24" t="s">
        <v>51</v>
      </c>
      <c r="C12" s="85">
        <v>1329781</v>
      </c>
      <c r="D12" s="85">
        <v>1382888</v>
      </c>
      <c r="E12" s="85">
        <v>1433403</v>
      </c>
      <c r="F12" s="85">
        <v>1279332</v>
      </c>
      <c r="G12" s="28"/>
      <c r="H12" s="28"/>
      <c r="I12" s="85">
        <v>1515077</v>
      </c>
      <c r="J12" s="85">
        <v>1577899</v>
      </c>
      <c r="K12" s="85">
        <v>1644062</v>
      </c>
      <c r="L12" s="85">
        <v>1458842</v>
      </c>
      <c r="M12" s="146" t="s">
        <v>106</v>
      </c>
      <c r="N12" s="8"/>
    </row>
    <row r="13" spans="1:14" ht="13.65" customHeight="1" x14ac:dyDescent="0.35">
      <c r="A13" s="163"/>
      <c r="B13" s="182" t="s">
        <v>256</v>
      </c>
      <c r="C13" s="85">
        <v>376029</v>
      </c>
      <c r="D13" s="85">
        <v>401705</v>
      </c>
      <c r="E13" s="85">
        <v>434015</v>
      </c>
      <c r="F13" s="85">
        <v>426698</v>
      </c>
      <c r="G13" s="30"/>
      <c r="H13" s="28"/>
      <c r="I13" s="85">
        <f>I14+I15+I16</f>
        <v>368506</v>
      </c>
      <c r="J13" s="85">
        <v>387828</v>
      </c>
      <c r="K13" s="85">
        <v>406491</v>
      </c>
      <c r="L13" s="85">
        <v>398363</v>
      </c>
      <c r="M13" s="204" t="s">
        <v>261</v>
      </c>
      <c r="N13" s="8"/>
    </row>
    <row r="14" spans="1:14" ht="13.65" customHeight="1" x14ac:dyDescent="0.35">
      <c r="A14" s="163"/>
      <c r="B14" s="121" t="s">
        <v>271</v>
      </c>
      <c r="C14" s="85">
        <v>354236</v>
      </c>
      <c r="D14" s="85">
        <v>377488</v>
      </c>
      <c r="E14" s="85">
        <v>409014</v>
      </c>
      <c r="F14" s="85">
        <v>401345</v>
      </c>
      <c r="G14" s="30"/>
      <c r="H14" s="28"/>
      <c r="I14" s="85">
        <v>324054</v>
      </c>
      <c r="J14" s="85">
        <v>340888</v>
      </c>
      <c r="K14" s="85">
        <v>359670</v>
      </c>
      <c r="L14" s="85">
        <v>351522</v>
      </c>
      <c r="M14" s="100" t="s">
        <v>270</v>
      </c>
      <c r="N14" s="8"/>
    </row>
    <row r="15" spans="1:14" ht="13.65" customHeight="1" x14ac:dyDescent="0.35">
      <c r="A15" s="163"/>
      <c r="B15" s="26" t="s">
        <v>268</v>
      </c>
      <c r="C15" s="85">
        <v>3419</v>
      </c>
      <c r="D15" s="85">
        <v>3588</v>
      </c>
      <c r="E15" s="85">
        <v>3682</v>
      </c>
      <c r="F15" s="85">
        <v>3546</v>
      </c>
      <c r="G15" s="30"/>
      <c r="H15" s="28"/>
      <c r="I15" s="85">
        <v>6908</v>
      </c>
      <c r="J15" s="85">
        <v>7340</v>
      </c>
      <c r="K15" s="85">
        <v>7236</v>
      </c>
      <c r="L15" s="85">
        <v>6872</v>
      </c>
      <c r="M15" s="35" t="s">
        <v>262</v>
      </c>
      <c r="N15" s="8"/>
    </row>
    <row r="16" spans="1:14" ht="13.65" customHeight="1" x14ac:dyDescent="0.35">
      <c r="A16" s="163"/>
      <c r="B16" s="31" t="s">
        <v>269</v>
      </c>
      <c r="C16" s="85">
        <v>18374</v>
      </c>
      <c r="D16" s="85">
        <v>20629</v>
      </c>
      <c r="E16" s="85">
        <v>21319</v>
      </c>
      <c r="F16" s="85">
        <v>21807</v>
      </c>
      <c r="G16" s="30"/>
      <c r="H16" s="28"/>
      <c r="I16" s="85">
        <v>37544</v>
      </c>
      <c r="J16" s="85">
        <v>39600</v>
      </c>
      <c r="K16" s="85">
        <v>39585</v>
      </c>
      <c r="L16" s="85">
        <v>39969</v>
      </c>
      <c r="M16" s="35" t="s">
        <v>263</v>
      </c>
      <c r="N16" s="8"/>
    </row>
    <row r="17" spans="1:14" ht="13.65" customHeight="1" x14ac:dyDescent="0.35">
      <c r="A17" s="163"/>
      <c r="B17" s="208" t="s">
        <v>257</v>
      </c>
      <c r="C17" s="85">
        <v>17325386</v>
      </c>
      <c r="D17" s="85">
        <v>18162782</v>
      </c>
      <c r="E17" s="85">
        <v>19188669</v>
      </c>
      <c r="F17" s="85">
        <v>19476076</v>
      </c>
      <c r="G17" s="28"/>
      <c r="H17" s="28"/>
      <c r="I17" s="85">
        <f>I18+I19+I20</f>
        <v>15523582</v>
      </c>
      <c r="J17" s="85">
        <v>16156687</v>
      </c>
      <c r="K17" s="85">
        <v>16725158</v>
      </c>
      <c r="L17" s="85">
        <v>17347979</v>
      </c>
      <c r="M17" s="205" t="s">
        <v>264</v>
      </c>
      <c r="N17" s="8"/>
    </row>
    <row r="18" spans="1:14" ht="13.65" customHeight="1" x14ac:dyDescent="0.35">
      <c r="A18" s="163"/>
      <c r="B18" s="121" t="s">
        <v>271</v>
      </c>
      <c r="C18" s="85">
        <v>16037860</v>
      </c>
      <c r="D18" s="85">
        <v>16689289</v>
      </c>
      <c r="E18" s="85">
        <v>17666796</v>
      </c>
      <c r="F18" s="85">
        <v>17867551</v>
      </c>
      <c r="G18" s="30"/>
      <c r="H18" s="28"/>
      <c r="I18" s="85">
        <v>13134141</v>
      </c>
      <c r="J18" s="85">
        <v>13587197</v>
      </c>
      <c r="K18" s="85">
        <v>14125541</v>
      </c>
      <c r="L18" s="85">
        <v>14654753</v>
      </c>
      <c r="M18" s="100" t="s">
        <v>270</v>
      </c>
      <c r="N18" s="8"/>
    </row>
    <row r="19" spans="1:14" ht="13.65" customHeight="1" x14ac:dyDescent="0.35">
      <c r="A19" s="163"/>
      <c r="B19" s="26" t="s">
        <v>268</v>
      </c>
      <c r="C19" s="85">
        <v>204875</v>
      </c>
      <c r="D19" s="85">
        <v>220458</v>
      </c>
      <c r="E19" s="85">
        <v>232878</v>
      </c>
      <c r="F19" s="85">
        <v>232567</v>
      </c>
      <c r="G19" s="30"/>
      <c r="H19" s="28"/>
      <c r="I19" s="85">
        <v>431174</v>
      </c>
      <c r="J19" s="85">
        <v>450608</v>
      </c>
      <c r="K19" s="85">
        <v>445457</v>
      </c>
      <c r="L19" s="85">
        <v>436490</v>
      </c>
      <c r="M19" s="35" t="s">
        <v>262</v>
      </c>
      <c r="N19" s="8"/>
    </row>
    <row r="20" spans="1:14" ht="13.65" customHeight="1" x14ac:dyDescent="0.35">
      <c r="A20" s="163"/>
      <c r="B20" s="31" t="s">
        <v>269</v>
      </c>
      <c r="C20" s="85">
        <v>1082651</v>
      </c>
      <c r="D20" s="85">
        <v>1253035</v>
      </c>
      <c r="E20" s="85">
        <v>1288995</v>
      </c>
      <c r="F20" s="85">
        <v>1375958</v>
      </c>
      <c r="G20" s="30"/>
      <c r="H20" s="28"/>
      <c r="I20" s="85">
        <v>1958267</v>
      </c>
      <c r="J20" s="85">
        <v>2118882</v>
      </c>
      <c r="K20" s="85">
        <v>2154160</v>
      </c>
      <c r="L20" s="85">
        <v>2256736</v>
      </c>
      <c r="M20" s="35" t="s">
        <v>263</v>
      </c>
      <c r="N20" s="8"/>
    </row>
    <row r="21" spans="1:14" ht="13.65" customHeight="1" x14ac:dyDescent="0.35">
      <c r="A21" s="163"/>
      <c r="B21" s="202" t="s">
        <v>258</v>
      </c>
      <c r="C21" s="93">
        <v>28.28</v>
      </c>
      <c r="D21" s="93">
        <v>29.05</v>
      </c>
      <c r="E21" s="93">
        <v>30.28</v>
      </c>
      <c r="F21" s="93">
        <v>33.35</v>
      </c>
      <c r="G21" s="30"/>
      <c r="H21" s="28"/>
      <c r="I21" s="93">
        <f>I13/I12*100</f>
        <v>24.322592185083664</v>
      </c>
      <c r="J21" s="93">
        <f t="shared" ref="J21:L21" si="0">J13/J12*100</f>
        <v>24.578759477000748</v>
      </c>
      <c r="K21" s="93">
        <f t="shared" si="0"/>
        <v>24.724797483306592</v>
      </c>
      <c r="L21" s="93">
        <f t="shared" si="0"/>
        <v>27.306795389768052</v>
      </c>
      <c r="M21" s="209" t="s">
        <v>265</v>
      </c>
      <c r="N21" s="8"/>
    </row>
    <row r="22" spans="1:14" ht="13.65" customHeight="1" x14ac:dyDescent="0.35">
      <c r="A22" s="163"/>
      <c r="B22" s="121" t="s">
        <v>271</v>
      </c>
      <c r="C22" s="80">
        <v>26.64</v>
      </c>
      <c r="D22" s="93">
        <v>27.3</v>
      </c>
      <c r="E22" s="80">
        <v>28.53</v>
      </c>
      <c r="F22" s="80">
        <v>31.37</v>
      </c>
      <c r="G22" s="34"/>
      <c r="H22" s="34"/>
      <c r="I22" s="93">
        <f>I14/I12*100</f>
        <v>21.388615892129575</v>
      </c>
      <c r="J22" s="93">
        <f t="shared" ref="J22:L22" si="1">J14/J12*100</f>
        <v>21.603917614498773</v>
      </c>
      <c r="K22" s="93">
        <f t="shared" si="1"/>
        <v>21.87691218457698</v>
      </c>
      <c r="L22" s="93">
        <f t="shared" si="1"/>
        <v>24.095961043073892</v>
      </c>
      <c r="M22" s="100" t="s">
        <v>270</v>
      </c>
      <c r="N22" s="8"/>
    </row>
    <row r="23" spans="1:14" ht="13.65" customHeight="1" x14ac:dyDescent="0.35">
      <c r="A23" s="163"/>
      <c r="B23" s="26" t="s">
        <v>268</v>
      </c>
      <c r="C23" s="80">
        <v>0.26</v>
      </c>
      <c r="D23" s="80">
        <v>0.26</v>
      </c>
      <c r="E23" s="80">
        <v>0.26</v>
      </c>
      <c r="F23" s="80">
        <v>0.28000000000000003</v>
      </c>
      <c r="G23" s="34"/>
      <c r="H23" s="34"/>
      <c r="I23" s="93">
        <f>I15/I12*100</f>
        <v>0.45595042364183475</v>
      </c>
      <c r="J23" s="93">
        <f t="shared" ref="J23:L23" si="2">J15/J12*100</f>
        <v>0.46517552771121601</v>
      </c>
      <c r="K23" s="93">
        <f t="shared" si="2"/>
        <v>0.44012938684794123</v>
      </c>
      <c r="L23" s="93">
        <f t="shared" si="2"/>
        <v>0.4710585519199475</v>
      </c>
      <c r="M23" s="35" t="s">
        <v>262</v>
      </c>
      <c r="N23" s="169"/>
    </row>
    <row r="24" spans="1:14" ht="13.65" customHeight="1" x14ac:dyDescent="0.35">
      <c r="A24" s="163"/>
      <c r="B24" s="31" t="s">
        <v>269</v>
      </c>
      <c r="C24" s="80">
        <v>1.38</v>
      </c>
      <c r="D24" s="80">
        <v>1.49</v>
      </c>
      <c r="E24" s="80">
        <v>1.49</v>
      </c>
      <c r="F24" s="93">
        <v>1.7</v>
      </c>
      <c r="G24" s="34"/>
      <c r="H24" s="34"/>
      <c r="I24" s="93">
        <f>I16/I12*100</f>
        <v>2.4780258693122525</v>
      </c>
      <c r="J24" s="93">
        <f t="shared" ref="J24:L24" si="3">J16/J12*100</f>
        <v>2.5096663347907566</v>
      </c>
      <c r="K24" s="93">
        <f t="shared" si="3"/>
        <v>2.4077559118816687</v>
      </c>
      <c r="L24" s="93">
        <f t="shared" si="3"/>
        <v>2.7397757947742112</v>
      </c>
      <c r="M24" s="35" t="s">
        <v>263</v>
      </c>
      <c r="N24" s="8"/>
    </row>
    <row r="25" spans="1:14" ht="13.65" customHeight="1" x14ac:dyDescent="0.35">
      <c r="A25" s="163"/>
      <c r="B25" s="210" t="s">
        <v>259</v>
      </c>
      <c r="C25" s="91">
        <v>3.56</v>
      </c>
      <c r="D25" s="91">
        <v>3.5979999999999999</v>
      </c>
      <c r="E25" s="91">
        <v>3.6680000000000001</v>
      </c>
      <c r="F25" s="91">
        <v>4.1710000000000003</v>
      </c>
      <c r="G25" s="63"/>
      <c r="H25" s="142"/>
      <c r="I25" s="91">
        <f>(I17*100)/(I12*365)</f>
        <v>2.80714192373296</v>
      </c>
      <c r="J25" s="91">
        <f>(J17*100)/(J12*366)</f>
        <v>2.797641265500046</v>
      </c>
      <c r="K25" s="91">
        <f>(K17*100)/(K12*365)</f>
        <v>2.7871424973590719</v>
      </c>
      <c r="L25" s="91">
        <f>(L17*100)/(L12*365)</f>
        <v>3.2579751329507305</v>
      </c>
      <c r="M25" s="205" t="s">
        <v>266</v>
      </c>
      <c r="N25" s="8"/>
    </row>
    <row r="26" spans="1:14" ht="13.65" customHeight="1" x14ac:dyDescent="0.35">
      <c r="A26" s="163"/>
      <c r="B26" s="121" t="s">
        <v>271</v>
      </c>
      <c r="C26" s="91">
        <v>3.2949999999999999</v>
      </c>
      <c r="D26" s="91">
        <v>3.306</v>
      </c>
      <c r="E26" s="91">
        <v>3.3769999999999998</v>
      </c>
      <c r="F26" s="91">
        <v>3.8260000000000001</v>
      </c>
      <c r="G26" s="63"/>
      <c r="H26" s="63"/>
      <c r="I26" s="92">
        <f>(I18*100)/(I12*365)</f>
        <v>2.3750573697050039</v>
      </c>
      <c r="J26" s="92">
        <f>(J18*100)/(J12*366)</f>
        <v>2.3527164331201331</v>
      </c>
      <c r="K26" s="92">
        <f>(K18*100)/(K12*365)</f>
        <v>2.3539326575741746</v>
      </c>
      <c r="L26" s="92">
        <f>(L18*100)/(L12*365)</f>
        <v>2.7521834591530872</v>
      </c>
      <c r="M26" s="100" t="s">
        <v>270</v>
      </c>
      <c r="N26" s="8"/>
    </row>
    <row r="27" spans="1:14" ht="13.65" customHeight="1" x14ac:dyDescent="0.35">
      <c r="A27" s="163"/>
      <c r="B27" s="26" t="s">
        <v>268</v>
      </c>
      <c r="C27" s="80">
        <v>4.2000000000000003E-2</v>
      </c>
      <c r="D27" s="80">
        <v>4.3999999999999997E-2</v>
      </c>
      <c r="E27" s="80">
        <v>4.4999999999999998E-2</v>
      </c>
      <c r="F27" s="91">
        <v>0.05</v>
      </c>
      <c r="G27" s="63"/>
      <c r="H27" s="63"/>
      <c r="I27" s="92">
        <f>(I19*100)/(I12*365)</f>
        <v>7.7969544131221466E-2</v>
      </c>
      <c r="J27" s="92">
        <f>(J19*100)/(J12*366)</f>
        <v>7.802586850660935E-2</v>
      </c>
      <c r="K27" s="92">
        <f>(K19*100)/(K12*365)</f>
        <v>7.4232610265689572E-2</v>
      </c>
      <c r="L27" s="92">
        <f>(L19*100)/(L12*365)</f>
        <v>8.1973442888169532E-2</v>
      </c>
      <c r="M27" s="35" t="s">
        <v>262</v>
      </c>
      <c r="N27" s="8"/>
    </row>
    <row r="28" spans="1:14" ht="13.65" customHeight="1" x14ac:dyDescent="0.35">
      <c r="A28" s="163"/>
      <c r="B28" s="31" t="s">
        <v>269</v>
      </c>
      <c r="C28" s="80">
        <v>0.222</v>
      </c>
      <c r="D28" s="80">
        <v>0.248</v>
      </c>
      <c r="E28" s="80">
        <v>0.246</v>
      </c>
      <c r="F28" s="91">
        <v>0.29499999999999998</v>
      </c>
      <c r="G28" s="63"/>
      <c r="H28" s="63"/>
      <c r="I28" s="92">
        <f>(I20*100)/(I12*365)</f>
        <v>0.35411500989673467</v>
      </c>
      <c r="J28" s="92">
        <f>(J20*100)/(J12*366)</f>
        <v>0.36689896387330323</v>
      </c>
      <c r="K28" s="92">
        <f>(K20*100)/(K12*365)</f>
        <v>0.35897722951920802</v>
      </c>
      <c r="L28" s="92">
        <f>(L20*100)/(L12*365)</f>
        <v>0.42381823090947363</v>
      </c>
      <c r="M28" s="35" t="s">
        <v>263</v>
      </c>
      <c r="N28" s="8"/>
    </row>
    <row r="29" spans="1:14" ht="13.65" customHeight="1" x14ac:dyDescent="0.35">
      <c r="A29" s="163"/>
      <c r="B29" s="208" t="s">
        <v>260</v>
      </c>
      <c r="C29" s="85">
        <v>47337</v>
      </c>
      <c r="D29" s="85">
        <v>49761</v>
      </c>
      <c r="E29" s="85">
        <v>52572</v>
      </c>
      <c r="F29" s="85">
        <v>53359</v>
      </c>
      <c r="G29" s="30"/>
      <c r="H29" s="63"/>
      <c r="I29" s="85">
        <f t="shared" ref="I29:I32" si="4">I17/366</f>
        <v>42414.158469945352</v>
      </c>
      <c r="J29" s="85">
        <f t="shared" ref="J29:K29" si="5">J17/365</f>
        <v>44264.89589041096</v>
      </c>
      <c r="K29" s="85">
        <f t="shared" si="5"/>
        <v>45822.350684931509</v>
      </c>
      <c r="L29" s="85">
        <f t="shared" ref="L29:L32" si="6">L17/365</f>
        <v>47528.709589041093</v>
      </c>
      <c r="M29" s="205" t="s">
        <v>267</v>
      </c>
      <c r="N29" s="8"/>
    </row>
    <row r="30" spans="1:14" ht="13.65" customHeight="1" x14ac:dyDescent="0.35">
      <c r="A30" s="163"/>
      <c r="B30" s="121" t="s">
        <v>271</v>
      </c>
      <c r="C30" s="85">
        <v>43819</v>
      </c>
      <c r="D30" s="85">
        <v>45724</v>
      </c>
      <c r="E30" s="85">
        <v>48402</v>
      </c>
      <c r="F30" s="85">
        <v>48952</v>
      </c>
      <c r="G30" s="30"/>
      <c r="H30" s="28"/>
      <c r="I30" s="81">
        <f t="shared" si="4"/>
        <v>35885.631147540982</v>
      </c>
      <c r="J30" s="81">
        <f t="shared" ref="J30:K30" si="7">J18/365</f>
        <v>37225.19726027397</v>
      </c>
      <c r="K30" s="81">
        <f t="shared" si="7"/>
        <v>38700.112328767122</v>
      </c>
      <c r="L30" s="81">
        <f t="shared" si="6"/>
        <v>40150.008219178082</v>
      </c>
      <c r="M30" s="100" t="s">
        <v>270</v>
      </c>
      <c r="N30" s="8"/>
    </row>
    <row r="31" spans="1:14" ht="13.65" customHeight="1" x14ac:dyDescent="0.35">
      <c r="A31" s="163"/>
      <c r="B31" s="26" t="s">
        <v>268</v>
      </c>
      <c r="C31" s="85">
        <v>560</v>
      </c>
      <c r="D31" s="85">
        <v>604</v>
      </c>
      <c r="E31" s="85">
        <v>638</v>
      </c>
      <c r="F31" s="85">
        <v>637</v>
      </c>
      <c r="G31" s="30"/>
      <c r="H31" s="28"/>
      <c r="I31" s="81">
        <f t="shared" si="4"/>
        <v>1178.0710382513662</v>
      </c>
      <c r="J31" s="81">
        <f t="shared" ref="J31:K31" si="8">J19/365</f>
        <v>1234.5424657534247</v>
      </c>
      <c r="K31" s="81">
        <f t="shared" si="8"/>
        <v>1220.4301369863015</v>
      </c>
      <c r="L31" s="81">
        <f t="shared" si="6"/>
        <v>1195.8630136986301</v>
      </c>
      <c r="M31" s="35" t="s">
        <v>262</v>
      </c>
      <c r="N31" s="8"/>
    </row>
    <row r="32" spans="1:14" ht="13.65" customHeight="1" x14ac:dyDescent="0.35">
      <c r="A32" s="163"/>
      <c r="B32" s="31" t="s">
        <v>269</v>
      </c>
      <c r="C32" s="85">
        <v>2958</v>
      </c>
      <c r="D32" s="85">
        <v>3433</v>
      </c>
      <c r="E32" s="85">
        <v>3531</v>
      </c>
      <c r="F32" s="85">
        <v>3770</v>
      </c>
      <c r="G32" s="30"/>
      <c r="H32" s="28"/>
      <c r="I32" s="81">
        <f t="shared" si="4"/>
        <v>5350.4562841530051</v>
      </c>
      <c r="J32" s="81">
        <f t="shared" ref="J32:K32" si="9">J20/365</f>
        <v>5805.1561643835612</v>
      </c>
      <c r="K32" s="81">
        <f t="shared" si="9"/>
        <v>5901.8082191780823</v>
      </c>
      <c r="L32" s="81">
        <f t="shared" si="6"/>
        <v>6182.8383561643832</v>
      </c>
      <c r="M32" s="35" t="s">
        <v>263</v>
      </c>
      <c r="N32" s="8"/>
    </row>
    <row r="33" spans="1:14" ht="13.65" customHeight="1" x14ac:dyDescent="0.35">
      <c r="A33" s="163"/>
      <c r="B33" s="65" t="s">
        <v>50</v>
      </c>
      <c r="C33" s="81">
        <v>2</v>
      </c>
      <c r="D33" s="81">
        <v>3</v>
      </c>
      <c r="E33" s="81">
        <v>2</v>
      </c>
      <c r="F33" s="81">
        <v>1</v>
      </c>
      <c r="G33" s="30"/>
      <c r="H33" s="28"/>
      <c r="I33" s="85">
        <v>38</v>
      </c>
      <c r="J33" s="85">
        <v>38</v>
      </c>
      <c r="K33" s="85">
        <v>36</v>
      </c>
      <c r="L33" s="85">
        <v>30</v>
      </c>
      <c r="M33" s="146" t="s">
        <v>54</v>
      </c>
      <c r="N33" s="88"/>
    </row>
    <row r="34" spans="1:14" ht="13.65" customHeight="1" x14ac:dyDescent="0.35">
      <c r="A34" s="169"/>
      <c r="B34" s="24" t="s">
        <v>52</v>
      </c>
      <c r="C34" s="85">
        <v>22104</v>
      </c>
      <c r="D34" s="85">
        <v>22899</v>
      </c>
      <c r="E34" s="85">
        <v>23362</v>
      </c>
      <c r="F34" s="85">
        <v>23688</v>
      </c>
      <c r="G34" s="30"/>
      <c r="H34" s="28"/>
      <c r="I34" s="85">
        <v>77403</v>
      </c>
      <c r="J34" s="85">
        <v>80803</v>
      </c>
      <c r="K34" s="85">
        <v>83174</v>
      </c>
      <c r="L34" s="85">
        <v>83975</v>
      </c>
      <c r="M34" s="146" t="s">
        <v>53</v>
      </c>
    </row>
    <row r="35" spans="1:14" ht="13.65" customHeight="1" x14ac:dyDescent="0.35">
      <c r="A35" s="169"/>
      <c r="B35" s="24"/>
      <c r="C35" s="64"/>
      <c r="D35" s="64"/>
      <c r="E35" s="64"/>
      <c r="F35" s="64"/>
      <c r="G35" s="28"/>
      <c r="H35" s="28"/>
      <c r="I35" s="40"/>
      <c r="J35" s="40"/>
      <c r="K35" s="40"/>
      <c r="L35" s="120"/>
      <c r="M35" s="27"/>
    </row>
    <row r="36" spans="1:14" ht="98.25" customHeight="1" x14ac:dyDescent="0.35">
      <c r="A36" s="169"/>
      <c r="B36" s="152"/>
      <c r="C36" s="14"/>
      <c r="D36" s="14"/>
      <c r="E36" s="66"/>
      <c r="F36" s="66"/>
      <c r="G36" s="13"/>
      <c r="H36" s="13"/>
      <c r="I36" s="74"/>
      <c r="J36" s="12"/>
      <c r="K36" s="12"/>
      <c r="L36" s="12"/>
      <c r="M36" s="75"/>
    </row>
    <row r="37" spans="1:14" ht="15" customHeight="1" x14ac:dyDescent="0.35"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211"/>
    </row>
    <row r="38" spans="1:14" ht="15" customHeight="1" x14ac:dyDescent="0.35">
      <c r="B38" s="88"/>
      <c r="C38" s="88"/>
      <c r="D38" s="88"/>
      <c r="E38" s="88"/>
      <c r="F38" s="212"/>
      <c r="G38" s="88"/>
      <c r="H38" s="88"/>
      <c r="I38" s="88"/>
      <c r="J38" s="88"/>
      <c r="K38" s="213"/>
      <c r="L38" s="88"/>
      <c r="M38" s="211"/>
    </row>
    <row r="39" spans="1:14" ht="15" customHeight="1" x14ac:dyDescent="0.35">
      <c r="B39" s="88"/>
      <c r="C39" s="88"/>
      <c r="D39" s="88"/>
      <c r="E39" s="212"/>
      <c r="F39" s="88"/>
      <c r="G39" s="88"/>
      <c r="H39" s="88"/>
      <c r="I39" s="61"/>
      <c r="J39" s="88"/>
      <c r="K39" s="212"/>
      <c r="L39" s="213"/>
      <c r="M39" s="211"/>
    </row>
    <row r="40" spans="1:14" ht="15" customHeight="1" x14ac:dyDescent="0.35">
      <c r="B40" s="88"/>
      <c r="C40" s="88"/>
      <c r="D40" s="88"/>
      <c r="E40" s="88"/>
      <c r="F40" s="88"/>
      <c r="G40" s="88"/>
      <c r="H40" s="88"/>
      <c r="I40" s="88"/>
      <c r="J40" s="88"/>
      <c r="K40" s="213"/>
      <c r="L40" s="88"/>
      <c r="M40" s="211"/>
    </row>
    <row r="41" spans="1:14" ht="15" customHeight="1" x14ac:dyDescent="0.35">
      <c r="B41" s="88"/>
      <c r="C41" s="88"/>
      <c r="D41" s="88"/>
      <c r="E41" s="88"/>
      <c r="F41" s="88"/>
      <c r="G41" s="88"/>
      <c r="H41" s="88"/>
      <c r="I41" s="88"/>
      <c r="J41" s="88"/>
      <c r="K41" s="212"/>
      <c r="L41" s="214"/>
      <c r="M41" s="211"/>
    </row>
    <row r="42" spans="1:14" ht="15" customHeight="1" x14ac:dyDescent="0.35">
      <c r="E42" s="215"/>
      <c r="G42" s="215"/>
      <c r="K42" s="215"/>
      <c r="L42" s="216"/>
    </row>
  </sheetData>
  <mergeCells count="5">
    <mergeCell ref="B3:B4"/>
    <mergeCell ref="B7:G8"/>
    <mergeCell ref="A6:N6"/>
    <mergeCell ref="I7:M8"/>
    <mergeCell ref="I3:L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colBreaks count="1" manualBreakCount="1">
    <brk id="7" max="34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39"/>
  <sheetViews>
    <sheetView view="pageBreakPreview" topLeftCell="A28" zoomScale="80" zoomScaleNormal="80" zoomScaleSheetLayoutView="80" zoomScalePageLayoutView="80" workbookViewId="0">
      <selection activeCell="R16" sqref="R16"/>
    </sheetView>
  </sheetViews>
  <sheetFormatPr defaultRowHeight="15" customHeight="1" x14ac:dyDescent="0.35"/>
  <cols>
    <col min="1" max="1" width="1.6328125" style="125" customWidth="1"/>
    <col min="2" max="2" width="50.6328125" style="125" customWidth="1"/>
    <col min="3" max="7" width="9.36328125" style="125" customWidth="1"/>
    <col min="8" max="9" width="13.36328125" style="125" customWidth="1"/>
    <col min="10" max="14" width="9.36328125" style="125" customWidth="1"/>
    <col min="15" max="15" width="50.6328125" style="125" customWidth="1"/>
    <col min="16" max="16" width="1.6328125" style="125" customWidth="1"/>
    <col min="17" max="16384" width="8.7265625" style="125"/>
  </cols>
  <sheetData>
    <row r="1" spans="1:16" ht="15" customHeight="1" x14ac:dyDescent="0.35">
      <c r="A1" s="158"/>
      <c r="B1" s="158"/>
      <c r="C1" s="159"/>
      <c r="D1" s="160"/>
      <c r="E1" s="160"/>
      <c r="F1" s="160"/>
      <c r="G1" s="160"/>
      <c r="H1" s="158"/>
      <c r="I1" s="160"/>
      <c r="J1" s="160"/>
      <c r="K1" s="160"/>
      <c r="L1" s="161"/>
      <c r="M1" s="160"/>
      <c r="N1" s="158"/>
      <c r="O1" s="158"/>
      <c r="P1" s="159"/>
    </row>
    <row r="2" spans="1:16" ht="15" customHeight="1" x14ac:dyDescent="0.35">
      <c r="A2" s="158"/>
      <c r="B2" s="158"/>
      <c r="C2" s="159"/>
      <c r="D2" s="160"/>
      <c r="E2" s="160"/>
      <c r="F2" s="160"/>
      <c r="G2" s="160"/>
      <c r="H2" s="158"/>
      <c r="I2" s="160"/>
      <c r="J2" s="160"/>
      <c r="K2" s="160"/>
      <c r="L2" s="161"/>
      <c r="M2" s="160"/>
      <c r="N2" s="158"/>
      <c r="O2" s="158"/>
      <c r="P2" s="159"/>
    </row>
    <row r="3" spans="1:16" ht="15" customHeight="1" x14ac:dyDescent="0.35">
      <c r="A3" s="158"/>
      <c r="B3" s="263" t="s">
        <v>277</v>
      </c>
      <c r="C3" s="272"/>
      <c r="D3" s="160"/>
      <c r="E3" s="160"/>
      <c r="F3" s="160"/>
      <c r="G3" s="160"/>
      <c r="H3" s="162"/>
      <c r="I3" s="162"/>
      <c r="J3" s="263" t="s">
        <v>278</v>
      </c>
      <c r="K3" s="263"/>
      <c r="L3" s="263"/>
      <c r="M3" s="263"/>
      <c r="N3" s="158"/>
      <c r="P3" s="273"/>
    </row>
    <row r="4" spans="1:16" ht="15" customHeight="1" x14ac:dyDescent="0.35">
      <c r="A4" s="158"/>
      <c r="B4" s="263"/>
      <c r="C4" s="272"/>
      <c r="D4" s="160"/>
      <c r="E4" s="160"/>
      <c r="F4" s="160"/>
      <c r="G4" s="160"/>
      <c r="H4" s="162"/>
      <c r="I4" s="162"/>
      <c r="J4" s="263"/>
      <c r="K4" s="263"/>
      <c r="L4" s="263"/>
      <c r="M4" s="263"/>
      <c r="N4" s="158"/>
      <c r="O4" s="248"/>
      <c r="P4" s="273"/>
    </row>
    <row r="5" spans="1:16" ht="15" customHeight="1" thickBot="1" x14ac:dyDescent="0.4">
      <c r="A5" s="158"/>
      <c r="B5" s="158"/>
      <c r="C5" s="156"/>
      <c r="D5" s="156"/>
      <c r="E5" s="156"/>
      <c r="F5" s="156"/>
      <c r="G5" s="160"/>
      <c r="H5" s="158"/>
      <c r="I5" s="156"/>
      <c r="J5" s="156"/>
      <c r="K5" s="156"/>
      <c r="L5" s="157"/>
      <c r="M5" s="160"/>
      <c r="N5" s="158"/>
      <c r="O5" s="158"/>
      <c r="P5" s="156"/>
    </row>
    <row r="6" spans="1:16" s="244" customFormat="1" ht="3.75" customHeight="1" thickBot="1" x14ac:dyDescent="0.4">
      <c r="A6" s="246"/>
      <c r="B6" s="246"/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/>
      <c r="P6" s="246"/>
    </row>
    <row r="7" spans="1:16" ht="15" customHeight="1" x14ac:dyDescent="0.35">
      <c r="A7" s="163"/>
      <c r="B7" s="268" t="s">
        <v>91</v>
      </c>
      <c r="C7" s="268"/>
      <c r="D7" s="268"/>
      <c r="E7" s="268"/>
      <c r="F7" s="268"/>
      <c r="G7" s="268"/>
      <c r="H7" s="268"/>
      <c r="J7" s="274" t="s">
        <v>92</v>
      </c>
      <c r="K7" s="274"/>
      <c r="L7" s="274"/>
      <c r="M7" s="196"/>
      <c r="N7" s="196"/>
      <c r="O7" s="196"/>
    </row>
    <row r="8" spans="1:16" ht="15" customHeight="1" x14ac:dyDescent="0.35">
      <c r="A8" s="163"/>
      <c r="B8" s="268"/>
      <c r="C8" s="268"/>
      <c r="D8" s="268"/>
      <c r="E8" s="268"/>
      <c r="F8" s="268"/>
      <c r="G8" s="268"/>
      <c r="H8" s="268"/>
      <c r="I8" s="196"/>
      <c r="J8" s="268"/>
      <c r="K8" s="268"/>
      <c r="L8" s="268"/>
      <c r="M8" s="196"/>
      <c r="N8" s="196"/>
      <c r="O8" s="196"/>
    </row>
    <row r="9" spans="1:16" ht="15" customHeight="1" x14ac:dyDescent="0.35">
      <c r="A9" s="163"/>
      <c r="B9" s="165"/>
    </row>
    <row r="10" spans="1:16" ht="15" customHeight="1" x14ac:dyDescent="0.35">
      <c r="A10" s="163"/>
      <c r="B10" s="165"/>
      <c r="C10" s="167">
        <v>2015</v>
      </c>
      <c r="D10" s="167">
        <v>2016</v>
      </c>
      <c r="E10" s="167">
        <v>2017</v>
      </c>
      <c r="F10" s="167">
        <v>2018</v>
      </c>
      <c r="G10" s="167">
        <v>2019</v>
      </c>
      <c r="H10" s="11"/>
      <c r="I10" s="10"/>
      <c r="J10" s="167">
        <v>2015</v>
      </c>
      <c r="K10" s="167">
        <v>2016</v>
      </c>
      <c r="L10" s="167">
        <v>2017</v>
      </c>
      <c r="M10" s="167">
        <v>2018</v>
      </c>
      <c r="N10" s="167">
        <v>2019</v>
      </c>
    </row>
    <row r="11" spans="1:16" ht="15" customHeight="1" x14ac:dyDescent="0.35">
      <c r="A11" s="191"/>
      <c r="B11" s="172"/>
      <c r="H11" s="24"/>
      <c r="I11" s="24"/>
      <c r="O11" s="182"/>
      <c r="P11" s="8"/>
    </row>
    <row r="12" spans="1:16" ht="15" customHeight="1" x14ac:dyDescent="0.35">
      <c r="A12" s="191"/>
      <c r="B12" s="182" t="s">
        <v>55</v>
      </c>
      <c r="C12" s="85">
        <v>26364</v>
      </c>
      <c r="D12" s="85">
        <v>25587</v>
      </c>
      <c r="E12" s="85">
        <v>26425</v>
      </c>
      <c r="F12" s="81">
        <v>26516</v>
      </c>
      <c r="G12" s="81">
        <v>25829</v>
      </c>
      <c r="H12" s="38"/>
      <c r="I12" s="38"/>
      <c r="J12" s="85">
        <v>27462</v>
      </c>
      <c r="K12" s="85">
        <v>26764</v>
      </c>
      <c r="L12" s="85">
        <v>27489</v>
      </c>
      <c r="M12" s="81">
        <v>27777</v>
      </c>
      <c r="N12" s="81">
        <v>27405</v>
      </c>
      <c r="O12" s="204" t="s">
        <v>107</v>
      </c>
      <c r="P12" s="8"/>
    </row>
    <row r="13" spans="1:16" ht="15" customHeight="1" x14ac:dyDescent="0.35">
      <c r="A13" s="191"/>
      <c r="B13" s="182" t="s">
        <v>163</v>
      </c>
      <c r="C13" s="80"/>
      <c r="D13" s="80"/>
      <c r="E13" s="80"/>
      <c r="F13" s="80"/>
      <c r="G13" s="80"/>
      <c r="H13" s="38"/>
      <c r="I13" s="38"/>
      <c r="J13" s="80"/>
      <c r="K13" s="80"/>
      <c r="L13" s="80"/>
      <c r="O13" s="205" t="s">
        <v>164</v>
      </c>
      <c r="P13" s="8"/>
    </row>
    <row r="14" spans="1:16" ht="15" customHeight="1" x14ac:dyDescent="0.35">
      <c r="A14" s="191"/>
      <c r="B14" s="48" t="s">
        <v>56</v>
      </c>
      <c r="C14" s="80">
        <v>278</v>
      </c>
      <c r="D14" s="80">
        <v>324</v>
      </c>
      <c r="E14" s="80">
        <v>427</v>
      </c>
      <c r="F14" s="80">
        <v>475</v>
      </c>
      <c r="G14" s="80">
        <v>498</v>
      </c>
      <c r="H14" s="38"/>
      <c r="I14" s="38"/>
      <c r="J14" s="67">
        <v>267</v>
      </c>
      <c r="K14" s="67">
        <v>281</v>
      </c>
      <c r="L14" s="67">
        <v>366</v>
      </c>
      <c r="M14" s="67">
        <v>390</v>
      </c>
      <c r="N14" s="67">
        <v>429</v>
      </c>
      <c r="O14" s="36" t="s">
        <v>57</v>
      </c>
      <c r="P14" s="8"/>
    </row>
    <row r="15" spans="1:16" ht="15" customHeight="1" x14ac:dyDescent="0.35">
      <c r="A15" s="191"/>
      <c r="B15" s="48" t="s">
        <v>58</v>
      </c>
      <c r="C15" s="85">
        <v>6024</v>
      </c>
      <c r="D15" s="85">
        <v>5948</v>
      </c>
      <c r="E15" s="85">
        <v>5998</v>
      </c>
      <c r="F15" s="85">
        <v>6113</v>
      </c>
      <c r="G15" s="85">
        <v>5909</v>
      </c>
      <c r="H15" s="38"/>
      <c r="I15" s="38"/>
      <c r="J15" s="85">
        <v>7633</v>
      </c>
      <c r="K15" s="85">
        <v>7616</v>
      </c>
      <c r="L15" s="85">
        <v>7667</v>
      </c>
      <c r="M15" s="85">
        <v>7765</v>
      </c>
      <c r="N15" s="85">
        <v>7591</v>
      </c>
      <c r="O15" s="36" t="s">
        <v>108</v>
      </c>
      <c r="P15" s="8"/>
    </row>
    <row r="16" spans="1:16" ht="15" customHeight="1" x14ac:dyDescent="0.35">
      <c r="A16" s="191"/>
      <c r="B16" s="48" t="s">
        <v>59</v>
      </c>
      <c r="C16" s="80"/>
      <c r="D16" s="80"/>
      <c r="E16" s="80"/>
      <c r="F16" s="80"/>
      <c r="G16" s="80"/>
      <c r="H16" s="38"/>
      <c r="I16" s="38"/>
      <c r="J16" s="80"/>
      <c r="K16" s="80"/>
      <c r="L16" s="80"/>
      <c r="M16" s="80"/>
      <c r="N16" s="80"/>
      <c r="O16" s="36" t="s">
        <v>60</v>
      </c>
      <c r="P16" s="8"/>
    </row>
    <row r="17" spans="1:16" ht="15" customHeight="1" x14ac:dyDescent="0.35">
      <c r="A17" s="191"/>
      <c r="B17" s="26" t="s">
        <v>61</v>
      </c>
      <c r="C17" s="80">
        <v>20</v>
      </c>
      <c r="D17" s="80">
        <v>23</v>
      </c>
      <c r="E17" s="80">
        <v>24</v>
      </c>
      <c r="F17" s="80">
        <v>34</v>
      </c>
      <c r="G17" s="80">
        <v>26</v>
      </c>
      <c r="H17" s="38"/>
      <c r="I17" s="38"/>
      <c r="J17" s="67">
        <v>19</v>
      </c>
      <c r="K17" s="67">
        <v>21</v>
      </c>
      <c r="L17" s="67">
        <v>20</v>
      </c>
      <c r="M17" s="67">
        <v>13</v>
      </c>
      <c r="N17" s="67">
        <v>19</v>
      </c>
      <c r="O17" s="36" t="s">
        <v>62</v>
      </c>
      <c r="P17" s="8"/>
    </row>
    <row r="18" spans="1:16" ht="15" customHeight="1" x14ac:dyDescent="0.35">
      <c r="A18" s="191"/>
      <c r="B18" s="26" t="s">
        <v>63</v>
      </c>
      <c r="C18" s="80"/>
      <c r="D18" s="80"/>
      <c r="E18" s="80"/>
      <c r="F18" s="80"/>
      <c r="G18" s="80"/>
      <c r="H18" s="38"/>
      <c r="I18" s="38"/>
      <c r="J18" s="80"/>
      <c r="K18" s="80"/>
      <c r="L18" s="80"/>
      <c r="M18" s="80"/>
      <c r="N18" s="80"/>
      <c r="O18" s="36"/>
      <c r="P18" s="8"/>
    </row>
    <row r="19" spans="1:16" ht="15" customHeight="1" x14ac:dyDescent="0.35">
      <c r="A19" s="191"/>
      <c r="B19" s="26" t="s">
        <v>64</v>
      </c>
      <c r="C19" s="80">
        <v>517</v>
      </c>
      <c r="D19" s="80">
        <v>449</v>
      </c>
      <c r="E19" s="80">
        <v>450</v>
      </c>
      <c r="F19" s="80">
        <v>422</v>
      </c>
      <c r="G19" s="80">
        <v>374</v>
      </c>
      <c r="H19" s="38"/>
      <c r="I19" s="38"/>
      <c r="J19" s="67">
        <v>342</v>
      </c>
      <c r="K19" s="67">
        <v>334</v>
      </c>
      <c r="L19" s="67">
        <v>327</v>
      </c>
      <c r="M19" s="67">
        <v>340</v>
      </c>
      <c r="N19" s="67">
        <v>329</v>
      </c>
      <c r="O19" s="36" t="s">
        <v>65</v>
      </c>
      <c r="P19" s="8"/>
    </row>
    <row r="20" spans="1:16" ht="15" customHeight="1" x14ac:dyDescent="0.35">
      <c r="A20" s="191"/>
      <c r="B20" s="26" t="s">
        <v>66</v>
      </c>
      <c r="C20" s="82">
        <v>42</v>
      </c>
      <c r="D20" s="82">
        <v>27</v>
      </c>
      <c r="E20" s="82">
        <v>41</v>
      </c>
      <c r="F20" s="82">
        <v>36</v>
      </c>
      <c r="G20" s="82">
        <v>41</v>
      </c>
      <c r="H20" s="38"/>
      <c r="I20" s="38"/>
      <c r="J20" s="67">
        <v>33</v>
      </c>
      <c r="K20" s="67">
        <v>41</v>
      </c>
      <c r="L20" s="67">
        <v>88</v>
      </c>
      <c r="M20" s="67">
        <v>77</v>
      </c>
      <c r="N20" s="67">
        <v>57</v>
      </c>
      <c r="O20" s="36" t="s">
        <v>67</v>
      </c>
      <c r="P20" s="8"/>
    </row>
    <row r="21" spans="1:16" ht="15" customHeight="1" x14ac:dyDescent="0.35">
      <c r="A21" s="191"/>
      <c r="B21" s="26" t="s">
        <v>68</v>
      </c>
      <c r="C21" s="80">
        <v>490</v>
      </c>
      <c r="D21" s="80">
        <v>467</v>
      </c>
      <c r="E21" s="80">
        <v>480</v>
      </c>
      <c r="F21" s="80">
        <v>587</v>
      </c>
      <c r="G21" s="80">
        <v>568</v>
      </c>
      <c r="H21" s="38"/>
      <c r="I21" s="38"/>
      <c r="J21" s="67">
        <v>444</v>
      </c>
      <c r="K21" s="67">
        <v>439</v>
      </c>
      <c r="L21" s="67">
        <v>421</v>
      </c>
      <c r="M21" s="67">
        <v>460</v>
      </c>
      <c r="N21" s="67">
        <v>419</v>
      </c>
      <c r="O21" s="36" t="s">
        <v>69</v>
      </c>
      <c r="P21" s="8"/>
    </row>
    <row r="22" spans="1:16" ht="15" customHeight="1" x14ac:dyDescent="0.35">
      <c r="A22" s="191"/>
      <c r="B22" s="26" t="s">
        <v>70</v>
      </c>
      <c r="C22" s="85">
        <v>14313</v>
      </c>
      <c r="D22" s="85">
        <v>13947</v>
      </c>
      <c r="E22" s="85">
        <v>14278</v>
      </c>
      <c r="F22" s="85">
        <v>13931</v>
      </c>
      <c r="G22" s="85">
        <v>13636</v>
      </c>
      <c r="H22" s="38"/>
      <c r="I22" s="38"/>
      <c r="J22" s="67">
        <v>11593</v>
      </c>
      <c r="K22" s="67">
        <v>11293</v>
      </c>
      <c r="L22" s="67">
        <v>11772</v>
      </c>
      <c r="M22" s="67">
        <v>11431</v>
      </c>
      <c r="N22" s="67">
        <v>11583</v>
      </c>
      <c r="O22" s="36" t="s">
        <v>71</v>
      </c>
      <c r="P22" s="8"/>
    </row>
    <row r="23" spans="1:16" ht="15" customHeight="1" x14ac:dyDescent="0.35">
      <c r="A23" s="191"/>
      <c r="B23" s="26" t="s">
        <v>72</v>
      </c>
      <c r="C23" s="85">
        <v>1887</v>
      </c>
      <c r="D23" s="85">
        <v>1597</v>
      </c>
      <c r="E23" s="85">
        <v>1820</v>
      </c>
      <c r="F23" s="85">
        <v>1905</v>
      </c>
      <c r="G23" s="85">
        <v>1867</v>
      </c>
      <c r="H23" s="38"/>
      <c r="I23" s="38"/>
      <c r="J23" s="67">
        <v>2164</v>
      </c>
      <c r="K23" s="67">
        <v>2004</v>
      </c>
      <c r="L23" s="67">
        <v>2095</v>
      </c>
      <c r="M23" s="67">
        <v>2270</v>
      </c>
      <c r="N23" s="67">
        <v>2151</v>
      </c>
      <c r="O23" s="36" t="s">
        <v>73</v>
      </c>
      <c r="P23" s="8"/>
    </row>
    <row r="24" spans="1:16" ht="15" customHeight="1" x14ac:dyDescent="0.35">
      <c r="A24" s="191"/>
      <c r="B24" s="26" t="s">
        <v>74</v>
      </c>
      <c r="C24" s="85">
        <v>1094</v>
      </c>
      <c r="D24" s="85">
        <v>1116</v>
      </c>
      <c r="E24" s="85">
        <v>1154</v>
      </c>
      <c r="F24" s="85">
        <v>1158</v>
      </c>
      <c r="G24" s="85">
        <v>1062</v>
      </c>
      <c r="H24" s="38"/>
      <c r="I24" s="38"/>
      <c r="J24" s="67">
        <v>1722</v>
      </c>
      <c r="K24" s="67">
        <v>1717</v>
      </c>
      <c r="L24" s="67">
        <v>1680</v>
      </c>
      <c r="M24" s="67">
        <v>1927</v>
      </c>
      <c r="N24" s="67">
        <v>1759</v>
      </c>
      <c r="O24" s="36" t="s">
        <v>75</v>
      </c>
      <c r="P24" s="8"/>
    </row>
    <row r="25" spans="1:16" ht="15" customHeight="1" x14ac:dyDescent="0.35">
      <c r="A25" s="191"/>
      <c r="B25" s="26" t="s">
        <v>199</v>
      </c>
      <c r="C25" s="80"/>
      <c r="D25" s="80"/>
      <c r="E25" s="80"/>
      <c r="F25" s="80"/>
      <c r="G25" s="80"/>
      <c r="H25" s="38"/>
      <c r="I25" s="38"/>
      <c r="J25" s="80"/>
      <c r="K25" s="80"/>
      <c r="L25" s="80"/>
      <c r="M25" s="80"/>
      <c r="N25" s="80"/>
      <c r="O25" s="36" t="s">
        <v>76</v>
      </c>
      <c r="P25" s="8"/>
    </row>
    <row r="26" spans="1:16" ht="15" customHeight="1" x14ac:dyDescent="0.35">
      <c r="A26" s="191"/>
      <c r="B26" s="26" t="s">
        <v>198</v>
      </c>
      <c r="C26" s="80">
        <v>18</v>
      </c>
      <c r="D26" s="80">
        <v>13</v>
      </c>
      <c r="E26" s="80">
        <v>28</v>
      </c>
      <c r="F26" s="80">
        <v>30</v>
      </c>
      <c r="G26" s="80">
        <v>17</v>
      </c>
      <c r="H26" s="38"/>
      <c r="I26" s="38"/>
      <c r="J26" s="67">
        <v>10</v>
      </c>
      <c r="K26" s="67">
        <v>10</v>
      </c>
      <c r="L26" s="67">
        <v>22</v>
      </c>
      <c r="M26" s="67">
        <v>23</v>
      </c>
      <c r="N26" s="67">
        <v>12</v>
      </c>
      <c r="O26" s="36" t="s">
        <v>77</v>
      </c>
      <c r="P26" s="8"/>
    </row>
    <row r="27" spans="1:16" ht="15" customHeight="1" x14ac:dyDescent="0.35">
      <c r="A27" s="191"/>
      <c r="B27" s="27" t="s">
        <v>78</v>
      </c>
      <c r="C27" s="80">
        <v>450</v>
      </c>
      <c r="D27" s="80">
        <v>513</v>
      </c>
      <c r="E27" s="80">
        <v>579</v>
      </c>
      <c r="F27" s="80">
        <v>630</v>
      </c>
      <c r="G27" s="80">
        <v>693</v>
      </c>
      <c r="H27" s="38"/>
      <c r="I27" s="38"/>
      <c r="J27" s="67">
        <v>375</v>
      </c>
      <c r="K27" s="67">
        <v>399</v>
      </c>
      <c r="L27" s="67">
        <v>430</v>
      </c>
      <c r="M27" s="67">
        <v>446</v>
      </c>
      <c r="N27" s="67">
        <v>482</v>
      </c>
      <c r="O27" s="36" t="s">
        <v>79</v>
      </c>
      <c r="P27" s="8"/>
    </row>
    <row r="28" spans="1:16" ht="15" customHeight="1" x14ac:dyDescent="0.35">
      <c r="A28" s="191"/>
      <c r="B28" s="31" t="s">
        <v>80</v>
      </c>
      <c r="C28" s="80">
        <v>52</v>
      </c>
      <c r="D28" s="80">
        <v>50</v>
      </c>
      <c r="E28" s="80">
        <v>48</v>
      </c>
      <c r="F28" s="80">
        <v>59</v>
      </c>
      <c r="G28" s="80">
        <v>58</v>
      </c>
      <c r="H28" s="38"/>
      <c r="I28" s="38"/>
      <c r="J28" s="67">
        <v>72</v>
      </c>
      <c r="K28" s="67">
        <v>73</v>
      </c>
      <c r="L28" s="67">
        <v>62</v>
      </c>
      <c r="M28" s="67">
        <v>72</v>
      </c>
      <c r="N28" s="67">
        <v>78</v>
      </c>
      <c r="O28" s="36" t="s">
        <v>81</v>
      </c>
      <c r="P28" s="8"/>
    </row>
    <row r="29" spans="1:16" ht="15" customHeight="1" x14ac:dyDescent="0.35">
      <c r="A29" s="191"/>
      <c r="B29" s="69" t="s">
        <v>82</v>
      </c>
      <c r="C29" s="80"/>
      <c r="D29" s="80"/>
      <c r="E29" s="80"/>
      <c r="F29" s="80"/>
      <c r="G29" s="80"/>
      <c r="H29" s="43"/>
      <c r="I29" s="43"/>
      <c r="J29" s="80"/>
      <c r="K29" s="80"/>
      <c r="L29" s="80"/>
      <c r="M29" s="80"/>
      <c r="N29" s="80"/>
      <c r="O29" s="36" t="s">
        <v>83</v>
      </c>
      <c r="P29" s="8"/>
    </row>
    <row r="30" spans="1:16" ht="15" customHeight="1" x14ac:dyDescent="0.35">
      <c r="A30" s="191"/>
      <c r="B30" s="27" t="s">
        <v>84</v>
      </c>
      <c r="C30" s="80">
        <v>56</v>
      </c>
      <c r="D30" s="80">
        <v>64</v>
      </c>
      <c r="E30" s="80">
        <v>47</v>
      </c>
      <c r="F30" s="80">
        <v>60</v>
      </c>
      <c r="G30" s="80">
        <v>69</v>
      </c>
      <c r="H30" s="68"/>
      <c r="I30" s="68"/>
      <c r="J30" s="67">
        <v>76</v>
      </c>
      <c r="K30" s="67">
        <v>68</v>
      </c>
      <c r="L30" s="67">
        <v>72</v>
      </c>
      <c r="M30" s="67">
        <v>77</v>
      </c>
      <c r="N30" s="67">
        <v>83</v>
      </c>
      <c r="O30" s="36" t="s">
        <v>85</v>
      </c>
      <c r="P30" s="8"/>
    </row>
    <row r="31" spans="1:16" ht="15" customHeight="1" x14ac:dyDescent="0.35">
      <c r="A31" s="191"/>
      <c r="B31" s="27" t="s">
        <v>86</v>
      </c>
      <c r="C31" s="80"/>
      <c r="D31" s="80"/>
      <c r="E31" s="80"/>
      <c r="F31" s="80"/>
      <c r="G31" s="80"/>
      <c r="H31" s="43"/>
      <c r="I31" s="43"/>
      <c r="J31" s="80"/>
      <c r="K31" s="80"/>
      <c r="L31" s="80"/>
      <c r="M31" s="80"/>
      <c r="N31" s="80"/>
      <c r="O31" s="36" t="s">
        <v>87</v>
      </c>
      <c r="P31" s="8"/>
    </row>
    <row r="32" spans="1:16" ht="15" customHeight="1" x14ac:dyDescent="0.35">
      <c r="A32" s="191"/>
      <c r="B32" s="27" t="s">
        <v>88</v>
      </c>
      <c r="C32" s="80">
        <v>257</v>
      </c>
      <c r="D32" s="80">
        <v>228</v>
      </c>
      <c r="E32" s="80">
        <v>250</v>
      </c>
      <c r="F32" s="80">
        <v>231</v>
      </c>
      <c r="G32" s="80">
        <v>241</v>
      </c>
      <c r="H32" s="68"/>
      <c r="I32" s="68"/>
      <c r="J32" s="67">
        <v>501</v>
      </c>
      <c r="K32" s="67">
        <v>509</v>
      </c>
      <c r="L32" s="67">
        <v>489</v>
      </c>
      <c r="M32" s="67">
        <v>526</v>
      </c>
      <c r="N32" s="67">
        <v>541</v>
      </c>
      <c r="O32" s="36" t="s">
        <v>162</v>
      </c>
      <c r="P32" s="8"/>
    </row>
    <row r="33" spans="1:16" ht="95.25" customHeight="1" x14ac:dyDescent="0.35">
      <c r="A33" s="191"/>
      <c r="B33" s="76" t="s">
        <v>89</v>
      </c>
      <c r="C33" s="86">
        <v>846</v>
      </c>
      <c r="D33" s="86">
        <v>792</v>
      </c>
      <c r="E33" s="86">
        <v>779</v>
      </c>
      <c r="F33" s="86">
        <v>838</v>
      </c>
      <c r="G33" s="86">
        <v>768</v>
      </c>
      <c r="H33" s="77"/>
      <c r="I33" s="43"/>
      <c r="J33" s="90">
        <v>2202</v>
      </c>
      <c r="K33" s="90">
        <v>1945</v>
      </c>
      <c r="L33" s="90">
        <v>1973</v>
      </c>
      <c r="M33" s="90">
        <v>1956</v>
      </c>
      <c r="N33" s="90">
        <v>1872</v>
      </c>
      <c r="O33" s="78" t="s">
        <v>90</v>
      </c>
      <c r="P33" s="8"/>
    </row>
    <row r="34" spans="1:16" ht="15" customHeight="1" x14ac:dyDescent="0.35">
      <c r="A34" s="88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88"/>
    </row>
    <row r="35" spans="1:16" ht="15" customHeight="1" x14ac:dyDescent="0.35">
      <c r="G35" s="195"/>
      <c r="N35" s="195"/>
    </row>
    <row r="37" spans="1:16" ht="15" customHeight="1" x14ac:dyDescent="0.35">
      <c r="G37" s="195"/>
    </row>
    <row r="39" spans="1:16" ht="15" customHeight="1" x14ac:dyDescent="0.35">
      <c r="C39" s="195"/>
      <c r="D39" s="195"/>
      <c r="E39" s="195"/>
      <c r="F39" s="195"/>
      <c r="G39" s="195"/>
      <c r="H39" s="195"/>
      <c r="I39" s="195"/>
      <c r="J39" s="195"/>
      <c r="K39" s="195"/>
      <c r="L39" s="195"/>
      <c r="M39" s="195"/>
      <c r="N39" s="195"/>
    </row>
  </sheetData>
  <mergeCells count="6">
    <mergeCell ref="B7:H8"/>
    <mergeCell ref="C3:C4"/>
    <mergeCell ref="P3:P4"/>
    <mergeCell ref="B3:B4"/>
    <mergeCell ref="J7:L8"/>
    <mergeCell ref="J3:M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3" max="16383" man="1"/>
  </rowBreaks>
  <colBreaks count="1" manualBreakCount="1">
    <brk id="8" max="3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13</vt:i4>
      </vt:variant>
      <vt:variant>
        <vt:lpstr>Pomenované rozsahy</vt:lpstr>
      </vt:variant>
      <vt:variant>
        <vt:i4>12</vt:i4>
      </vt:variant>
    </vt:vector>
  </HeadingPairs>
  <TitlesOfParts>
    <vt:vector size="25" baseType="lpstr">
      <vt:lpstr>88-89</vt:lpstr>
      <vt:lpstr>90-91</vt:lpstr>
      <vt:lpstr>92-93</vt:lpstr>
      <vt:lpstr>94-95</vt:lpstr>
      <vt:lpstr>96-97</vt:lpstr>
      <vt:lpstr>98-99</vt:lpstr>
      <vt:lpstr>100-101</vt:lpstr>
      <vt:lpstr>102-103</vt:lpstr>
      <vt:lpstr>104-105</vt:lpstr>
      <vt:lpstr>106-107</vt:lpstr>
      <vt:lpstr>108-109</vt:lpstr>
      <vt:lpstr>110-111</vt:lpstr>
      <vt:lpstr>Grafy</vt:lpstr>
      <vt:lpstr>'100-101'!Oblasť_tlače</vt:lpstr>
      <vt:lpstr>'102-103'!Oblasť_tlače</vt:lpstr>
      <vt:lpstr>'104-105'!Oblasť_tlače</vt:lpstr>
      <vt:lpstr>'106-107'!Oblasť_tlače</vt:lpstr>
      <vt:lpstr>'108-109'!Oblasť_tlače</vt:lpstr>
      <vt:lpstr>'110-111'!Oblasť_tlače</vt:lpstr>
      <vt:lpstr>'88-89'!Oblasť_tlače</vt:lpstr>
      <vt:lpstr>'90-91'!Oblasť_tlače</vt:lpstr>
      <vt:lpstr>'92-93'!Oblasť_tlače</vt:lpstr>
      <vt:lpstr>'94-95'!Oblasť_tlače</vt:lpstr>
      <vt:lpstr>'96-97'!Oblasť_tlače</vt:lpstr>
      <vt:lpstr>'98-99'!Oblasť_tlače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cicvak</dc:creator>
  <cp:lastModifiedBy>Čičváková Emília</cp:lastModifiedBy>
  <cp:lastPrinted>2020-10-16T08:22:17Z</cp:lastPrinted>
  <dcterms:created xsi:type="dcterms:W3CDTF">2010-05-03T09:37:56Z</dcterms:created>
  <dcterms:modified xsi:type="dcterms:W3CDTF">2020-10-28T08:59:01Z</dcterms:modified>
</cp:coreProperties>
</file>