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600" yWindow="408" windowWidth="11172" windowHeight="6156"/>
  </bookViews>
  <sheets>
    <sheet name="Obsah_Contents" sheetId="12" r:id="rId1"/>
    <sheet name="T21_1" sheetId="10" r:id="rId2"/>
    <sheet name="T21_2" sheetId="9" r:id="rId3"/>
  </sheets>
  <externalReferences>
    <externalReference r:id="rId4"/>
  </externalReferences>
  <definedNames>
    <definedName name="aa" localSheetId="0">#REF!</definedName>
    <definedName name="aa" localSheetId="1">#REF!</definedName>
    <definedName name="aa" localSheetId="2">#REF!</definedName>
    <definedName name="aa">#REF!</definedName>
    <definedName name="_xlnm.Database" localSheetId="0">#REF!</definedName>
    <definedName name="_xlnm.Database" localSheetId="1">#REF!</definedName>
    <definedName name="_xlnm.Database" localSheetId="2">#REF!</definedName>
    <definedName name="_xlnm.Database">#REF!</definedName>
    <definedName name="_xlnm.Print_Titles" localSheetId="1">T21_1!$1:$6</definedName>
    <definedName name="_xlnm.Print_Titles" localSheetId="2">T21_2!$1:$6</definedName>
    <definedName name="_xlnm.Print_Area" localSheetId="1">T21_1!$A$1:$F$73</definedName>
    <definedName name="_xlnm.Print_Area" localSheetId="2">T21_2!$A$1:$J$72</definedName>
    <definedName name="_xlnm.Print_Area">[1]doprava!$B$5:$P$19</definedName>
  </definedNames>
  <calcPr calcId="162913"/>
</workbook>
</file>

<file path=xl/calcChain.xml><?xml version="1.0" encoding="utf-8"?>
<calcChain xmlns="http://schemas.openxmlformats.org/spreadsheetml/2006/main">
  <c r="F96" i="10" l="1"/>
  <c r="E96" i="10"/>
  <c r="D96" i="10"/>
  <c r="C96" i="10"/>
  <c r="F95" i="10"/>
  <c r="E95" i="10"/>
  <c r="D95" i="10"/>
  <c r="C95" i="10"/>
  <c r="F94" i="10"/>
  <c r="E94" i="10"/>
  <c r="D94" i="10"/>
  <c r="C94" i="10"/>
  <c r="F93" i="10"/>
  <c r="E93" i="10"/>
  <c r="D93" i="10"/>
  <c r="C93" i="10"/>
  <c r="F92" i="10"/>
  <c r="E92" i="10"/>
  <c r="D92" i="10"/>
  <c r="C92" i="10"/>
  <c r="F91" i="10"/>
  <c r="E91" i="10"/>
  <c r="D91" i="10"/>
  <c r="C91" i="10"/>
  <c r="F88" i="10"/>
  <c r="E88" i="10"/>
  <c r="D88" i="10"/>
  <c r="C88" i="10"/>
  <c r="F87" i="10"/>
  <c r="E87" i="10"/>
  <c r="D87" i="10"/>
  <c r="C87" i="10"/>
  <c r="F86" i="10"/>
  <c r="E86" i="10"/>
  <c r="D86" i="10"/>
  <c r="C86" i="10"/>
  <c r="F85" i="10"/>
  <c r="E85" i="10"/>
  <c r="D85" i="10"/>
  <c r="C85" i="10"/>
  <c r="F84" i="10"/>
  <c r="E84" i="10"/>
  <c r="D84" i="10"/>
  <c r="C84" i="10"/>
  <c r="F83" i="10"/>
  <c r="E83" i="10"/>
  <c r="D83" i="10"/>
  <c r="C83" i="10"/>
  <c r="F82" i="10"/>
  <c r="E82" i="10"/>
  <c r="D82" i="10"/>
  <c r="C82" i="10"/>
  <c r="F81" i="10"/>
  <c r="E81" i="10"/>
  <c r="D81" i="10"/>
  <c r="C81" i="10"/>
  <c r="F80" i="10"/>
  <c r="E80" i="10"/>
  <c r="D80" i="10"/>
  <c r="C80" i="10"/>
  <c r="F79" i="10"/>
  <c r="E79" i="10"/>
  <c r="D79" i="10"/>
  <c r="C79" i="10"/>
  <c r="J97" i="9"/>
  <c r="I97" i="9"/>
  <c r="H97" i="9"/>
  <c r="G97" i="9"/>
  <c r="E97" i="9"/>
  <c r="D97" i="9"/>
  <c r="C97" i="9"/>
  <c r="J96" i="9"/>
  <c r="I96" i="9"/>
  <c r="H96" i="9"/>
  <c r="G96" i="9"/>
  <c r="E96" i="9"/>
  <c r="D96" i="9"/>
  <c r="C96" i="9"/>
  <c r="J95" i="9"/>
  <c r="I95" i="9"/>
  <c r="H95" i="9"/>
  <c r="G95" i="9"/>
  <c r="E95" i="9"/>
  <c r="D95" i="9"/>
  <c r="C95" i="9"/>
  <c r="J94" i="9"/>
  <c r="I94" i="9"/>
  <c r="H94" i="9"/>
  <c r="G94" i="9"/>
  <c r="E94" i="9"/>
  <c r="D94" i="9"/>
  <c r="C94" i="9"/>
  <c r="J93" i="9"/>
  <c r="I93" i="9"/>
  <c r="H93" i="9"/>
  <c r="G93" i="9"/>
  <c r="E93" i="9"/>
  <c r="D93" i="9"/>
  <c r="C93" i="9"/>
  <c r="J91" i="9"/>
  <c r="I91" i="9"/>
  <c r="H91" i="9"/>
  <c r="G91" i="9"/>
  <c r="E91" i="9"/>
  <c r="D91" i="9"/>
  <c r="C91" i="9"/>
  <c r="J88" i="9"/>
  <c r="I88" i="9"/>
  <c r="H88" i="9"/>
  <c r="G88" i="9"/>
  <c r="E88" i="9"/>
  <c r="D88" i="9"/>
  <c r="C88" i="9"/>
  <c r="J87" i="9"/>
  <c r="I87" i="9"/>
  <c r="H87" i="9"/>
  <c r="G87" i="9"/>
  <c r="E87" i="9"/>
  <c r="D87" i="9"/>
  <c r="C87" i="9"/>
  <c r="J86" i="9"/>
  <c r="I86" i="9"/>
  <c r="H86" i="9"/>
  <c r="G86" i="9"/>
  <c r="E86" i="9"/>
  <c r="D86" i="9"/>
  <c r="C86" i="9"/>
  <c r="J85" i="9"/>
  <c r="I85" i="9"/>
  <c r="H85" i="9"/>
  <c r="G85" i="9"/>
  <c r="E85" i="9"/>
  <c r="D85" i="9"/>
  <c r="C85" i="9"/>
  <c r="J84" i="9"/>
  <c r="I84" i="9"/>
  <c r="H84" i="9"/>
  <c r="G84" i="9"/>
  <c r="E84" i="9"/>
  <c r="D84" i="9"/>
  <c r="C84" i="9"/>
  <c r="J83" i="9"/>
  <c r="I83" i="9"/>
  <c r="H83" i="9"/>
  <c r="G83" i="9"/>
  <c r="E83" i="9"/>
  <c r="D83" i="9"/>
  <c r="C83" i="9"/>
  <c r="J82" i="9"/>
  <c r="I82" i="9"/>
  <c r="H82" i="9"/>
  <c r="G82" i="9"/>
  <c r="E82" i="9"/>
  <c r="D82" i="9"/>
  <c r="C82" i="9"/>
  <c r="J81" i="9"/>
  <c r="I81" i="9"/>
  <c r="H81" i="9"/>
  <c r="G81" i="9"/>
  <c r="E81" i="9"/>
  <c r="D81" i="9"/>
  <c r="C81" i="9"/>
  <c r="J80" i="9"/>
  <c r="I80" i="9"/>
  <c r="H80" i="9"/>
  <c r="G80" i="9"/>
  <c r="E80" i="9"/>
  <c r="D80" i="9"/>
  <c r="C80" i="9"/>
  <c r="J79" i="9"/>
  <c r="I79" i="9"/>
  <c r="H79" i="9"/>
  <c r="G79" i="9"/>
  <c r="E79" i="9"/>
  <c r="D79" i="9"/>
  <c r="C79" i="9"/>
</calcChain>
</file>

<file path=xl/sharedStrings.xml><?xml version="1.0" encoding="utf-8"?>
<sst xmlns="http://schemas.openxmlformats.org/spreadsheetml/2006/main" count="238" uniqueCount="75">
  <si>
    <r>
      <t xml:space="preserve">SR / oblasť / kraj
</t>
    </r>
    <r>
      <rPr>
        <i/>
        <sz val="8"/>
        <rFont val="Arial Narrow"/>
        <family val="2"/>
      </rPr>
      <t>SR / Area / Region</t>
    </r>
  </si>
  <si>
    <r>
      <t xml:space="preserve">Rok
</t>
    </r>
    <r>
      <rPr>
        <i/>
        <sz val="8"/>
        <rFont val="Arial Narrow"/>
        <family val="2"/>
      </rPr>
      <t>Year</t>
    </r>
  </si>
  <si>
    <r>
      <t xml:space="preserve">z toho / </t>
    </r>
    <r>
      <rPr>
        <i/>
        <sz val="8"/>
        <color indexed="8"/>
        <rFont val="Arial Narrow"/>
        <family val="2"/>
      </rPr>
      <t xml:space="preserve">Of which: </t>
    </r>
  </si>
  <si>
    <t>Bratislavský kraj</t>
  </si>
  <si>
    <t xml:space="preserve">  Bratislavský kraj</t>
  </si>
  <si>
    <t>Západné Slovensko</t>
  </si>
  <si>
    <t xml:space="preserve">  Trnavský kraj</t>
  </si>
  <si>
    <t xml:space="preserve">  Trenčiansky kraj</t>
  </si>
  <si>
    <t xml:space="preserve">  Nitriansky kraj</t>
  </si>
  <si>
    <t>Stredné Slovensko</t>
  </si>
  <si>
    <t xml:space="preserve">  Žilinský kraj</t>
  </si>
  <si>
    <t xml:space="preserve">  Banskobystrický kraj</t>
  </si>
  <si>
    <t>Východné Slovensko</t>
  </si>
  <si>
    <t xml:space="preserve">  Prešovský kraj</t>
  </si>
  <si>
    <t xml:space="preserve">  Košický kraj</t>
  </si>
  <si>
    <t>kraje</t>
  </si>
  <si>
    <t>min</t>
  </si>
  <si>
    <t>max</t>
  </si>
  <si>
    <t>KRIMINALITA</t>
  </si>
  <si>
    <t>všeobecné</t>
  </si>
  <si>
    <t>General</t>
  </si>
  <si>
    <t>Economic</t>
  </si>
  <si>
    <t>zostávajúce</t>
  </si>
  <si>
    <t>CRIMINALITY</t>
  </si>
  <si>
    <t xml:space="preserve">            Criminality by basic groups</t>
  </si>
  <si>
    <r>
      <t xml:space="preserve">Zistené trestné </t>
    </r>
    <r>
      <rPr>
        <vertAlign val="superscript"/>
        <sz val="8"/>
        <color indexed="8"/>
        <rFont val="Arial Narrow"/>
        <family val="2"/>
        <charset val="238"/>
      </rPr>
      <t>1)</t>
    </r>
    <r>
      <rPr>
        <sz val="8"/>
        <color indexed="8"/>
        <rFont val="Arial Narrow"/>
        <family val="2"/>
      </rPr>
      <t xml:space="preserve">
činy spolu</t>
    </r>
  </si>
  <si>
    <r>
      <t xml:space="preserve">Recorded criminal </t>
    </r>
    <r>
      <rPr>
        <i/>
        <vertAlign val="superscript"/>
        <sz val="8"/>
        <color indexed="8"/>
        <rFont val="Arial Narrow"/>
        <family val="2"/>
        <charset val="238"/>
      </rPr>
      <t>1)</t>
    </r>
    <r>
      <rPr>
        <i/>
        <sz val="8"/>
        <color indexed="8"/>
        <rFont val="Arial Narrow"/>
        <family val="2"/>
      </rPr>
      <t xml:space="preserve">
offences in total </t>
    </r>
  </si>
  <si>
    <t>Remaining</t>
  </si>
  <si>
    <t>ekonomické</t>
  </si>
  <si>
    <r>
      <t xml:space="preserve">1) </t>
    </r>
    <r>
      <rPr>
        <sz val="8"/>
        <rFont val="Arial Narrow"/>
        <family val="2"/>
        <charset val="238"/>
      </rPr>
      <t xml:space="preserve"> vrátane vojenských trestných činov / </t>
    </r>
    <r>
      <rPr>
        <i/>
        <sz val="8"/>
        <rFont val="Arial Narrow"/>
        <family val="2"/>
        <charset val="238"/>
      </rPr>
      <t>Including military crimes</t>
    </r>
  </si>
  <si>
    <t>T 21-1. Kriminalita podľa základných skupín</t>
  </si>
  <si>
    <t>2018</t>
  </si>
  <si>
    <t>2019</t>
  </si>
  <si>
    <t>2020</t>
  </si>
  <si>
    <t>sk3003rr</t>
  </si>
  <si>
    <t>T 21-2. Násilné a majetkové trestné činy</t>
  </si>
  <si>
    <t xml:space="preserve">            Violent and property crimes</t>
  </si>
  <si>
    <t>Násilné 
trestné 
činy 
spolu</t>
  </si>
  <si>
    <r>
      <t xml:space="preserve">z toho / </t>
    </r>
    <r>
      <rPr>
        <i/>
        <sz val="8"/>
        <rFont val="Arial Narrow"/>
        <family val="2"/>
      </rPr>
      <t xml:space="preserve">Of which: </t>
    </r>
  </si>
  <si>
    <t>Majetkové 
trestné 
činy 
spolu</t>
  </si>
  <si>
    <r>
      <t xml:space="preserve">z toho / </t>
    </r>
    <r>
      <rPr>
        <i/>
        <sz val="8"/>
        <rFont val="Arial Narrow"/>
        <family val="2"/>
        <charset val="238"/>
      </rPr>
      <t xml:space="preserve">Of which: </t>
    </r>
  </si>
  <si>
    <t>vraždy</t>
  </si>
  <si>
    <t>lúpeže</t>
  </si>
  <si>
    <t>úmyselné ublíženie 
na zdraví</t>
  </si>
  <si>
    <t>znásilnenie</t>
  </si>
  <si>
    <t>krádeže vlámaním</t>
  </si>
  <si>
    <t>krádeže motorových vozidiel</t>
  </si>
  <si>
    <t xml:space="preserve">Crimes 
of violence 
in total </t>
  </si>
  <si>
    <t>Homicides</t>
  </si>
  <si>
    <t>Robberies</t>
  </si>
  <si>
    <t>Battery</t>
  </si>
  <si>
    <t>Rape</t>
  </si>
  <si>
    <t xml:space="preserve">Property 
crimes
in total </t>
  </si>
  <si>
    <t>Burglary</t>
  </si>
  <si>
    <t>Motor 
vehicle
theft</t>
  </si>
  <si>
    <t>sk3002rr</t>
  </si>
  <si>
    <t>2021</t>
  </si>
  <si>
    <t>2022</t>
  </si>
  <si>
    <t>Kapitola</t>
  </si>
  <si>
    <t>Chapter</t>
  </si>
  <si>
    <t>T 21-1.</t>
  </si>
  <si>
    <t>T 21-2.</t>
  </si>
  <si>
    <t xml:space="preserve">Kriminalita podľa základných skupín </t>
  </si>
  <si>
    <t>Criminality by basic groups</t>
  </si>
  <si>
    <t>Násilné a majetkové trestné činy</t>
  </si>
  <si>
    <t>Violent and property crimes</t>
  </si>
  <si>
    <r>
      <t xml:space="preserve">SR spolu / </t>
    </r>
    <r>
      <rPr>
        <b/>
        <i/>
        <sz val="8"/>
        <rFont val="Arial Narrow"/>
        <family val="2"/>
      </rPr>
      <t>SR in total</t>
    </r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</si>
  <si>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  <charset val="238"/>
      </rPr>
      <t xml:space="preserve"> ŠÚ SR, DATAcube. </t>
    </r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</si>
  <si>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  <charset val="238"/>
      </rPr>
      <t xml:space="preserve"> ŠÚ SR, DATAcube.</t>
    </r>
  </si>
  <si>
    <t>Obsah</t>
  </si>
  <si>
    <t>Contents</t>
  </si>
  <si>
    <r>
      <t>Obsah /</t>
    </r>
    <r>
      <rPr>
        <i/>
        <u/>
        <sz val="10"/>
        <color indexed="12"/>
        <rFont val="Arial CE"/>
        <charset val="238"/>
      </rPr>
      <t xml:space="preserve"> Contents</t>
    </r>
  </si>
  <si>
    <r>
      <t xml:space="preserve">Obsah / </t>
    </r>
    <r>
      <rPr>
        <i/>
        <u/>
        <sz val="10"/>
        <color rgb="FF0000FF"/>
        <rFont val="Arial CE"/>
        <charset val="238"/>
      </rPr>
      <t>Contents</t>
    </r>
  </si>
  <si>
    <t>SLOVENSKÁ REPUBLIKA - REGIONÁLNE ÚDAJE 2022</t>
  </si>
  <si>
    <t>SLOVAK REPUBLIC - REGIONAL DATA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</si>
</sst>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E+00_)"/>
    <numFmt numFmtId="165" formatCode="General_)"/>
    <numFmt numFmtId="166" formatCode="#,##0__"/>
    <numFmt numFmtId="167" formatCode="#,##0_)"/>
    <numFmt numFmtId="168" formatCode="#,##0_);[Red]\-#,##0_ "/>
    <numFmt numFmtId="169" formatCode="#,##0.0_);[Red]\-#,##0.0_ "/>
  </numFmts>
  <fonts count="35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u/>
      <sz val="10"/>
      <color indexed="12"/>
      <name val="Arial CE"/>
      <charset val="238"/>
    </font>
    <font>
      <sz val="10"/>
      <name val="Courier"/>
      <family val="1"/>
      <charset val="238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i/>
      <sz val="10"/>
      <name val="Arial Narrow"/>
      <family val="2"/>
    </font>
    <font>
      <i/>
      <sz val="8"/>
      <color indexed="8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8"/>
      <name val="Arial Narrow"/>
      <family val="2"/>
    </font>
    <font>
      <sz val="12"/>
      <name val="Times New Roman"/>
      <family val="1"/>
    </font>
    <font>
      <sz val="8"/>
      <color indexed="12"/>
      <name val="Arial Narrow"/>
      <family val="2"/>
    </font>
    <font>
      <sz val="8"/>
      <color indexed="10"/>
      <name val="Arial Narrow"/>
      <family val="2"/>
    </font>
    <font>
      <i/>
      <sz val="10"/>
      <name val="Times New Roman CE"/>
      <family val="1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vertAlign val="superscript"/>
      <sz val="8"/>
      <color indexed="8"/>
      <name val="Arial Narrow"/>
      <family val="2"/>
      <charset val="238"/>
    </font>
    <font>
      <i/>
      <vertAlign val="superscript"/>
      <sz val="8"/>
      <color indexed="8"/>
      <name val="Arial Narrow"/>
      <family val="2"/>
      <charset val="238"/>
    </font>
    <font>
      <u/>
      <sz val="8"/>
      <color indexed="12"/>
      <name val="Arial Narrow"/>
      <family val="2"/>
      <charset val="238"/>
    </font>
    <font>
      <sz val="10"/>
      <name val="Arial Narrow"/>
      <family val="2"/>
    </font>
    <font>
      <i/>
      <sz val="10"/>
      <name val="Arial Narrow"/>
      <family val="2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b/>
      <i/>
      <sz val="8"/>
      <name val="Arial Narrow"/>
      <family val="2"/>
    </font>
    <font>
      <i/>
      <u/>
      <sz val="10"/>
      <color indexed="12"/>
      <name val="Arial CE"/>
      <charset val="238"/>
    </font>
    <font>
      <i/>
      <u/>
      <sz val="10"/>
      <color rgb="FF0000FF"/>
      <name val="Arial CE"/>
      <charset val="238"/>
    </font>
    <font>
      <u/>
      <sz val="10"/>
      <color rgb="FF0000FF"/>
      <name val="Arial CE"/>
      <charset val="238"/>
    </font>
    <font>
      <b/>
      <i/>
      <sz val="10"/>
      <color rgb="FF0000FF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DAEEF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/>
      <top style="thin">
        <color indexed="22"/>
      </top>
      <bottom/>
      <diagonal/>
    </border>
    <border>
      <left/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/>
      <top style="thin">
        <color theme="0" tint="-0.2499465926084170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34998626667073579"/>
      </right>
      <top/>
      <bottom/>
      <diagonal/>
    </border>
    <border>
      <left style="thin">
        <color theme="0" tint="-0.24994659260841701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34998626667073579"/>
      </right>
      <top style="thin">
        <color indexed="22"/>
      </top>
      <bottom/>
      <diagonal/>
    </border>
  </borders>
  <cellStyleXfs count="11">
    <xf numFmtId="0" fontId="0" fillId="0" borderId="0"/>
    <xf numFmtId="40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4" fillId="0" borderId="0" applyFill="0"/>
    <xf numFmtId="0" fontId="1" fillId="0" borderId="0"/>
    <xf numFmtId="0" fontId="1" fillId="0" borderId="0"/>
    <xf numFmtId="164" fontId="4" fillId="0" borderId="0" applyFill="0"/>
    <xf numFmtId="164" fontId="4" fillId="0" borderId="0" applyFill="0"/>
    <xf numFmtId="0" fontId="1" fillId="0" borderId="0"/>
    <xf numFmtId="164" fontId="4" fillId="0" borderId="0" applyFill="0"/>
  </cellStyleXfs>
  <cellXfs count="238">
    <xf numFmtId="0" fontId="0" fillId="0" borderId="0" xfId="0"/>
    <xf numFmtId="1" fontId="8" fillId="0" borderId="0" xfId="7" applyNumberFormat="1" applyFont="1" applyFill="1" applyBorder="1"/>
    <xf numFmtId="1" fontId="8" fillId="0" borderId="0" xfId="6" applyNumberFormat="1" applyFont="1" applyFill="1" applyBorder="1"/>
    <xf numFmtId="1" fontId="8" fillId="0" borderId="0" xfId="4" applyNumberFormat="1" applyFont="1" applyFill="1" applyBorder="1" applyAlignment="1">
      <alignment wrapText="1"/>
    </xf>
    <xf numFmtId="1" fontId="9" fillId="0" borderId="1" xfId="8" applyNumberFormat="1" applyFont="1" applyFill="1" applyBorder="1" applyAlignment="1" applyProtection="1">
      <alignment horizontal="center" vertical="top" wrapText="1"/>
      <protection locked="0"/>
    </xf>
    <xf numFmtId="1" fontId="8" fillId="0" borderId="0" xfId="6" applyNumberFormat="1" applyFont="1" applyFill="1" applyBorder="1" applyAlignment="1">
      <alignment horizontal="center" vertical="top"/>
    </xf>
    <xf numFmtId="1" fontId="8" fillId="0" borderId="0" xfId="4" applyNumberFormat="1" applyFont="1" applyFill="1" applyBorder="1" applyAlignment="1">
      <alignment horizontal="center"/>
    </xf>
    <xf numFmtId="1" fontId="9" fillId="0" borderId="0" xfId="4" applyNumberFormat="1" applyFont="1" applyFill="1" applyBorder="1" applyAlignment="1" applyProtection="1">
      <alignment horizontal="center"/>
      <protection locked="0"/>
    </xf>
    <xf numFmtId="168" fontId="9" fillId="0" borderId="2" xfId="0" applyNumberFormat="1" applyFont="1" applyBorder="1" applyAlignment="1" applyProtection="1">
      <alignment horizontal="center" vertical="top" wrapText="1"/>
      <protection locked="0"/>
    </xf>
    <xf numFmtId="1" fontId="12" fillId="0" borderId="0" xfId="7" applyNumberFormat="1" applyFont="1" applyFill="1" applyBorder="1"/>
    <xf numFmtId="164" fontId="16" fillId="0" borderId="0" xfId="7" applyFont="1" applyAlignment="1">
      <alignment horizontal="justify"/>
    </xf>
    <xf numFmtId="1" fontId="17" fillId="0" borderId="0" xfId="7" applyNumberFormat="1" applyFont="1" applyFill="1" applyBorder="1"/>
    <xf numFmtId="1" fontId="17" fillId="0" borderId="0" xfId="6" applyNumberFormat="1" applyFont="1" applyFill="1" applyBorder="1"/>
    <xf numFmtId="1" fontId="18" fillId="0" borderId="0" xfId="7" applyNumberFormat="1" applyFont="1" applyFill="1" applyBorder="1"/>
    <xf numFmtId="1" fontId="18" fillId="0" borderId="0" xfId="6" applyNumberFormat="1" applyFont="1" applyFill="1" applyBorder="1"/>
    <xf numFmtId="0" fontId="19" fillId="0" borderId="0" xfId="0" quotePrefix="1" applyFont="1" applyAlignment="1">
      <alignment horizontal="left"/>
    </xf>
    <xf numFmtId="1" fontId="11" fillId="0" borderId="3" xfId="8" applyNumberFormat="1" applyFont="1" applyFill="1" applyBorder="1" applyAlignment="1" applyProtection="1">
      <alignment horizontal="center" vertical="top" wrapText="1"/>
      <protection locked="0"/>
    </xf>
    <xf numFmtId="168" fontId="11" fillId="0" borderId="4" xfId="0" applyNumberFormat="1" applyFont="1" applyBorder="1" applyAlignment="1" applyProtection="1">
      <alignment horizontal="center" vertical="top" wrapText="1"/>
      <protection locked="0"/>
    </xf>
    <xf numFmtId="169" fontId="11" fillId="0" borderId="4" xfId="0" applyNumberFormat="1" applyFont="1" applyBorder="1" applyAlignment="1" applyProtection="1">
      <alignment horizontal="centerContinuous" vertical="top" wrapText="1"/>
      <protection locked="0"/>
    </xf>
    <xf numFmtId="169" fontId="11" fillId="0" borderId="3" xfId="0" applyNumberFormat="1" applyFont="1" applyBorder="1" applyAlignment="1" applyProtection="1">
      <alignment horizontal="centerContinuous" vertical="top" wrapText="1"/>
      <protection locked="0"/>
    </xf>
    <xf numFmtId="1" fontId="15" fillId="0" borderId="0" xfId="7" applyNumberFormat="1" applyFont="1" applyFill="1" applyBorder="1"/>
    <xf numFmtId="1" fontId="8" fillId="0" borderId="0" xfId="6" applyNumberFormat="1" applyFont="1" applyFill="1" applyBorder="1" applyAlignment="1">
      <alignment horizontal="center"/>
    </xf>
    <xf numFmtId="165" fontId="17" fillId="0" borderId="5" xfId="6" applyNumberFormat="1" applyFont="1" applyFill="1" applyBorder="1" applyAlignment="1">
      <alignment horizontal="center"/>
    </xf>
    <xf numFmtId="165" fontId="17" fillId="0" borderId="6" xfId="5" applyNumberFormat="1" applyFont="1" applyFill="1" applyBorder="1" applyAlignment="1">
      <alignment horizontal="center"/>
    </xf>
    <xf numFmtId="165" fontId="17" fillId="0" borderId="6" xfId="7" applyNumberFormat="1" applyFont="1" applyFill="1" applyBorder="1" applyAlignment="1" applyProtection="1">
      <alignment horizontal="center"/>
      <protection locked="0"/>
    </xf>
    <xf numFmtId="165" fontId="17" fillId="0" borderId="6" xfId="7" applyNumberFormat="1" applyFont="1" applyFill="1" applyBorder="1" applyAlignment="1">
      <alignment horizontal="center"/>
    </xf>
    <xf numFmtId="165" fontId="18" fillId="0" borderId="5" xfId="6" applyNumberFormat="1" applyFont="1" applyFill="1" applyBorder="1" applyAlignment="1">
      <alignment horizontal="center"/>
    </xf>
    <xf numFmtId="165" fontId="18" fillId="0" borderId="6" xfId="5" applyNumberFormat="1" applyFont="1" applyFill="1" applyBorder="1" applyAlignment="1">
      <alignment horizontal="center"/>
    </xf>
    <xf numFmtId="165" fontId="18" fillId="0" borderId="6" xfId="7" applyNumberFormat="1" applyFont="1" applyFill="1" applyBorder="1" applyAlignment="1" applyProtection="1">
      <alignment horizontal="center"/>
      <protection locked="0"/>
    </xf>
    <xf numFmtId="165" fontId="18" fillId="0" borderId="6" xfId="7" applyNumberFormat="1" applyFont="1" applyFill="1" applyBorder="1" applyAlignment="1">
      <alignment horizontal="center"/>
    </xf>
    <xf numFmtId="1" fontId="8" fillId="0" borderId="0" xfId="6" applyNumberFormat="1" applyFont="1" applyFill="1" applyBorder="1" applyAlignment="1">
      <alignment vertical="center"/>
    </xf>
    <xf numFmtId="1" fontId="13" fillId="0" borderId="0" xfId="6" applyNumberFormat="1" applyFont="1" applyFill="1" applyBorder="1" applyAlignment="1">
      <alignment vertical="center"/>
    </xf>
    <xf numFmtId="1" fontId="5" fillId="0" borderId="0" xfId="7" applyNumberFormat="1" applyFont="1" applyFill="1" applyBorder="1" applyAlignment="1">
      <alignment vertical="center"/>
    </xf>
    <xf numFmtId="1" fontId="6" fillId="0" borderId="0" xfId="8" applyNumberFormat="1" applyFont="1" applyFill="1" applyBorder="1" applyAlignment="1" applyProtection="1">
      <alignment horizontal="left" vertical="center"/>
      <protection locked="0"/>
    </xf>
    <xf numFmtId="1" fontId="5" fillId="0" borderId="0" xfId="6" applyNumberFormat="1" applyFont="1" applyFill="1" applyBorder="1" applyAlignment="1">
      <alignment horizontal="center" vertical="center"/>
    </xf>
    <xf numFmtId="1" fontId="6" fillId="0" borderId="0" xfId="7" quotePrefix="1" applyNumberFormat="1" applyFont="1" applyFill="1" applyBorder="1" applyAlignment="1" applyProtection="1">
      <alignment horizontal="left" vertical="center"/>
      <protection locked="0"/>
    </xf>
    <xf numFmtId="1" fontId="7" fillId="0" borderId="0" xfId="8" applyNumberFormat="1" applyFont="1" applyFill="1" applyBorder="1" applyAlignment="1" applyProtection="1">
      <alignment horizontal="right" vertical="center"/>
    </xf>
    <xf numFmtId="1" fontId="6" fillId="0" borderId="0" xfId="8" applyNumberFormat="1" applyFont="1" applyFill="1" applyBorder="1" applyAlignment="1" applyProtection="1">
      <alignment horizontal="left" vertical="center" wrapText="1"/>
      <protection locked="0"/>
    </xf>
    <xf numFmtId="1" fontId="10" fillId="0" borderId="0" xfId="7" applyNumberFormat="1" applyFont="1" applyFill="1" applyBorder="1" applyAlignment="1">
      <alignment vertical="center"/>
    </xf>
    <xf numFmtId="1" fontId="7" fillId="0" borderId="0" xfId="8" applyNumberFormat="1" applyFont="1" applyFill="1" applyBorder="1" applyAlignment="1" applyProtection="1">
      <alignment horizontal="left" vertical="center"/>
      <protection locked="0"/>
    </xf>
    <xf numFmtId="1" fontId="7" fillId="0" borderId="0" xfId="8" applyNumberFormat="1" applyFont="1" applyFill="1" applyBorder="1" applyAlignment="1" applyProtection="1">
      <alignment horizontal="left" vertical="center" wrapText="1"/>
      <protection locked="0"/>
    </xf>
    <xf numFmtId="0" fontId="14" fillId="2" borderId="6" xfId="7" applyNumberFormat="1" applyFont="1" applyFill="1" applyBorder="1" applyAlignment="1" applyProtection="1">
      <alignment horizontal="center" vertical="center"/>
      <protection locked="0"/>
    </xf>
    <xf numFmtId="0" fontId="13" fillId="2" borderId="6" xfId="7" applyNumberFormat="1" applyFont="1" applyFill="1" applyBorder="1" applyAlignment="1">
      <alignment horizontal="center" vertical="center"/>
    </xf>
    <xf numFmtId="0" fontId="13" fillId="2" borderId="18" xfId="7" applyNumberFormat="1" applyFont="1" applyFill="1" applyBorder="1" applyAlignment="1">
      <alignment horizontal="center" vertical="center"/>
    </xf>
    <xf numFmtId="0" fontId="13" fillId="0" borderId="6" xfId="6" applyNumberFormat="1" applyFont="1" applyFill="1" applyBorder="1" applyAlignment="1">
      <alignment horizontal="center" vertical="center"/>
    </xf>
    <xf numFmtId="0" fontId="13" fillId="0" borderId="6" xfId="5" applyNumberFormat="1" applyFont="1" applyFill="1" applyBorder="1" applyAlignment="1">
      <alignment horizontal="center" vertical="center"/>
    </xf>
    <xf numFmtId="0" fontId="14" fillId="0" borderId="6" xfId="7" applyNumberFormat="1" applyFont="1" applyFill="1" applyBorder="1" applyAlignment="1" applyProtection="1">
      <alignment horizontal="center" vertical="center"/>
      <protection locked="0"/>
    </xf>
    <xf numFmtId="0" fontId="13" fillId="0" borderId="6" xfId="7" applyNumberFormat="1" applyFont="1" applyFill="1" applyBorder="1" applyAlignment="1">
      <alignment horizontal="center" vertical="center"/>
    </xf>
    <xf numFmtId="0" fontId="13" fillId="0" borderId="5" xfId="6" applyNumberFormat="1" applyFont="1" applyFill="1" applyBorder="1" applyAlignment="1">
      <alignment horizontal="center" vertical="center"/>
    </xf>
    <xf numFmtId="0" fontId="13" fillId="2" borderId="25" xfId="6" applyNumberFormat="1" applyFont="1" applyFill="1" applyBorder="1" applyAlignment="1">
      <alignment horizontal="center" vertical="center"/>
    </xf>
    <xf numFmtId="0" fontId="13" fillId="2" borderId="6" xfId="5" applyNumberFormat="1" applyFont="1" applyFill="1" applyBorder="1" applyAlignment="1">
      <alignment horizontal="center" vertical="center"/>
    </xf>
    <xf numFmtId="0" fontId="13" fillId="3" borderId="6" xfId="5" applyNumberFormat="1" applyFont="1" applyFill="1" applyBorder="1" applyAlignment="1">
      <alignment horizontal="center" vertical="center"/>
    </xf>
    <xf numFmtId="0" fontId="14" fillId="3" borderId="6" xfId="7" applyNumberFormat="1" applyFont="1" applyFill="1" applyBorder="1" applyAlignment="1" applyProtection="1">
      <alignment horizontal="center" vertical="center"/>
      <protection locked="0"/>
    </xf>
    <xf numFmtId="0" fontId="13" fillId="3" borderId="6" xfId="7" applyNumberFormat="1" applyFont="1" applyFill="1" applyBorder="1" applyAlignment="1">
      <alignment horizontal="center" vertical="center"/>
    </xf>
    <xf numFmtId="1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8" applyNumberFormat="1" applyFont="1" applyFill="1" applyBorder="1" applyAlignment="1" applyProtection="1">
      <alignment horizontal="center" vertical="center" wrapText="1"/>
      <protection locked="0"/>
    </xf>
    <xf numFmtId="166" fontId="8" fillId="0" borderId="0" xfId="7" quotePrefix="1" applyNumberFormat="1" applyFont="1" applyFill="1" applyBorder="1" applyAlignment="1">
      <alignment horizontal="left"/>
    </xf>
    <xf numFmtId="1" fontId="8" fillId="0" borderId="0" xfId="4" applyNumberFormat="1" applyFont="1" applyFill="1" applyBorder="1" applyAlignment="1">
      <alignment horizontal="center" vertical="center"/>
    </xf>
    <xf numFmtId="1" fontId="8" fillId="0" borderId="0" xfId="4" applyNumberFormat="1" applyFont="1" applyFill="1" applyBorder="1" applyAlignment="1">
      <alignment vertical="center"/>
    </xf>
    <xf numFmtId="1" fontId="9" fillId="0" borderId="0" xfId="8" applyNumberFormat="1" applyFont="1" applyFill="1" applyBorder="1" applyAlignment="1" applyProtection="1">
      <alignment horizontal="center" vertical="top" wrapText="1"/>
      <protection locked="0"/>
    </xf>
    <xf numFmtId="168" fontId="9" fillId="0" borderId="0" xfId="0" applyNumberFormat="1" applyFont="1" applyFill="1" applyBorder="1" applyAlignment="1" applyProtection="1">
      <alignment horizontal="center" vertical="top" wrapText="1"/>
      <protection locked="0"/>
    </xf>
    <xf numFmtId="1" fontId="12" fillId="0" borderId="0" xfId="4" applyNumberFormat="1" applyFont="1" applyFill="1" applyBorder="1" applyAlignment="1">
      <alignment vertical="top"/>
    </xf>
    <xf numFmtId="1" fontId="11" fillId="0" borderId="0" xfId="8" applyNumberFormat="1" applyFont="1" applyFill="1" applyBorder="1" applyAlignment="1" applyProtection="1">
      <alignment horizontal="center" vertical="top" wrapText="1"/>
      <protection locked="0"/>
    </xf>
    <xf numFmtId="168" fontId="11" fillId="0" borderId="0" xfId="0" applyNumberFormat="1" applyFont="1" applyFill="1" applyBorder="1" applyAlignment="1" applyProtection="1">
      <alignment horizontal="center" vertical="top" wrapText="1"/>
      <protection locked="0"/>
    </xf>
    <xf numFmtId="169" fontId="11" fillId="0" borderId="0" xfId="0" applyNumberFormat="1" applyFont="1" applyFill="1" applyBorder="1" applyAlignment="1" applyProtection="1">
      <alignment horizontal="centerContinuous" vertical="top" wrapText="1"/>
      <protection locked="0"/>
    </xf>
    <xf numFmtId="1" fontId="12" fillId="0" borderId="0" xfId="4" applyNumberFormat="1" applyFont="1" applyFill="1" applyBorder="1" applyAlignment="1">
      <alignment horizontal="center"/>
    </xf>
    <xf numFmtId="167" fontId="13" fillId="0" borderId="0" xfId="6" applyNumberFormat="1" applyFont="1" applyFill="1" applyBorder="1" applyAlignment="1">
      <alignment horizontal="right" vertical="center"/>
    </xf>
    <xf numFmtId="167" fontId="20" fillId="0" borderId="0" xfId="1" applyNumberFormat="1" applyFont="1" applyFill="1" applyBorder="1" applyAlignment="1">
      <alignment horizontal="right" vertical="center"/>
    </xf>
    <xf numFmtId="0" fontId="13" fillId="3" borderId="25" xfId="6" applyNumberFormat="1" applyFont="1" applyFill="1" applyBorder="1" applyAlignment="1">
      <alignment horizontal="center" vertical="center"/>
    </xf>
    <xf numFmtId="0" fontId="13" fillId="3" borderId="18" xfId="7" applyNumberFormat="1" applyFont="1" applyFill="1" applyBorder="1" applyAlignment="1">
      <alignment horizontal="center" vertical="center"/>
    </xf>
    <xf numFmtId="0" fontId="20" fillId="0" borderId="0" xfId="0" applyFont="1" applyAlignment="1"/>
    <xf numFmtId="0" fontId="0" fillId="0" borderId="0" xfId="0" applyAlignment="1"/>
    <xf numFmtId="0" fontId="24" fillId="0" borderId="0" xfId="2" applyFont="1" applyAlignment="1" applyProtection="1">
      <alignment horizontal="center"/>
    </xf>
    <xf numFmtId="1" fontId="6" fillId="0" borderId="0" xfId="8" applyNumberFormat="1" applyFont="1" applyFill="1" applyBorder="1" applyAlignment="1" applyProtection="1">
      <alignment horizontal="left"/>
      <protection locked="0"/>
    </xf>
    <xf numFmtId="1" fontId="5" fillId="0" borderId="0" xfId="6" applyNumberFormat="1" applyFont="1" applyFill="1" applyBorder="1" applyAlignment="1">
      <alignment horizontal="center"/>
    </xf>
    <xf numFmtId="1" fontId="6" fillId="0" borderId="0" xfId="7" quotePrefix="1" applyNumberFormat="1" applyFont="1" applyFill="1" applyBorder="1" applyAlignment="1" applyProtection="1">
      <alignment horizontal="left"/>
      <protection locked="0"/>
    </xf>
    <xf numFmtId="1" fontId="5" fillId="0" borderId="0" xfId="7" applyNumberFormat="1" applyFont="1" applyFill="1" applyBorder="1" applyAlignment="1"/>
    <xf numFmtId="1" fontId="7" fillId="0" borderId="0" xfId="8" applyNumberFormat="1" applyFont="1" applyFill="1" applyBorder="1" applyAlignment="1" applyProtection="1">
      <alignment horizontal="right"/>
    </xf>
    <xf numFmtId="1" fontId="5" fillId="0" borderId="0" xfId="8" applyNumberFormat="1" applyFont="1" applyFill="1" applyBorder="1" applyAlignment="1" applyProtection="1">
      <alignment horizontal="left"/>
      <protection locked="0"/>
    </xf>
    <xf numFmtId="1" fontId="25" fillId="0" borderId="0" xfId="8" applyNumberFormat="1" applyFont="1" applyFill="1" applyBorder="1" applyAlignment="1" applyProtection="1">
      <alignment horizontal="left" wrapText="1"/>
      <protection locked="0"/>
    </xf>
    <xf numFmtId="1" fontId="5" fillId="0" borderId="0" xfId="8" applyNumberFormat="1" applyFont="1" applyFill="1" applyBorder="1" applyAlignment="1" applyProtection="1">
      <alignment horizontal="left" wrapText="1"/>
      <protection locked="0"/>
    </xf>
    <xf numFmtId="1" fontId="10" fillId="0" borderId="0" xfId="8" applyNumberFormat="1" applyFont="1" applyFill="1" applyBorder="1" applyAlignment="1" applyProtection="1">
      <alignment horizontal="left"/>
      <protection locked="0"/>
    </xf>
    <xf numFmtId="1" fontId="26" fillId="0" borderId="0" xfId="8" applyNumberFormat="1" applyFont="1" applyFill="1" applyBorder="1" applyAlignment="1" applyProtection="1">
      <alignment horizontal="left" wrapText="1"/>
      <protection locked="0"/>
    </xf>
    <xf numFmtId="1" fontId="10" fillId="0" borderId="0" xfId="8" applyNumberFormat="1" applyFont="1" applyFill="1" applyBorder="1" applyAlignment="1" applyProtection="1">
      <alignment horizontal="left" wrapText="1"/>
      <protection locked="0"/>
    </xf>
    <xf numFmtId="1" fontId="10" fillId="0" borderId="0" xfId="7" applyNumberFormat="1" applyFont="1" applyFill="1" applyBorder="1" applyAlignment="1"/>
    <xf numFmtId="1" fontId="8" fillId="0" borderId="1" xfId="8" applyNumberFormat="1" applyFont="1" applyFill="1" applyBorder="1" applyAlignment="1" applyProtection="1">
      <alignment horizontal="center" vertical="top" wrapText="1"/>
      <protection locked="0"/>
    </xf>
    <xf numFmtId="168" fontId="8" fillId="0" borderId="2" xfId="0" applyNumberFormat="1" applyFont="1" applyBorder="1" applyAlignment="1" applyProtection="1">
      <alignment horizontal="center" vertical="top" wrapText="1"/>
      <protection locked="0"/>
    </xf>
    <xf numFmtId="168" fontId="8" fillId="0" borderId="1" xfId="0" applyNumberFormat="1" applyFont="1" applyBorder="1" applyAlignment="1" applyProtection="1">
      <alignment horizontal="center" vertical="top" wrapText="1"/>
      <protection locked="0"/>
    </xf>
    <xf numFmtId="1" fontId="12" fillId="0" borderId="3" xfId="8" applyNumberFormat="1" applyFont="1" applyFill="1" applyBorder="1" applyAlignment="1" applyProtection="1">
      <alignment horizontal="center" vertical="top" wrapText="1"/>
      <protection locked="0"/>
    </xf>
    <xf numFmtId="168" fontId="12" fillId="0" borderId="4" xfId="0" applyNumberFormat="1" applyFont="1" applyBorder="1" applyAlignment="1" applyProtection="1">
      <alignment horizontal="center" vertical="top" wrapText="1"/>
      <protection locked="0"/>
    </xf>
    <xf numFmtId="169" fontId="12" fillId="0" borderId="4" xfId="0" applyNumberFormat="1" applyFont="1" applyBorder="1" applyAlignment="1" applyProtection="1">
      <alignment horizontal="center" vertical="top" wrapText="1"/>
      <protection locked="0"/>
    </xf>
    <xf numFmtId="169" fontId="12" fillId="0" borderId="3" xfId="0" applyNumberFormat="1" applyFont="1" applyBorder="1" applyAlignment="1" applyProtection="1">
      <alignment horizontal="center" vertical="top" wrapText="1"/>
      <protection locked="0"/>
    </xf>
    <xf numFmtId="1" fontId="12" fillId="0" borderId="0" xfId="4" applyNumberFormat="1" applyFont="1" applyFill="1" applyBorder="1" applyAlignment="1">
      <alignment horizontal="center" vertical="center"/>
    </xf>
    <xf numFmtId="1" fontId="12" fillId="0" borderId="0" xfId="4" applyNumberFormat="1" applyFont="1" applyFill="1" applyBorder="1" applyAlignment="1">
      <alignment vertical="center"/>
    </xf>
    <xf numFmtId="165" fontId="13" fillId="3" borderId="25" xfId="6" applyNumberFormat="1" applyFont="1" applyFill="1" applyBorder="1" applyAlignment="1"/>
    <xf numFmtId="1" fontId="13" fillId="0" borderId="0" xfId="6" applyNumberFormat="1" applyFont="1" applyFill="1" applyBorder="1" applyAlignment="1"/>
    <xf numFmtId="165" fontId="13" fillId="3" borderId="6" xfId="5" applyNumberFormat="1" applyFont="1" applyFill="1" applyBorder="1" applyAlignment="1"/>
    <xf numFmtId="165" fontId="14" fillId="3" borderId="6" xfId="7" applyNumberFormat="1" applyFont="1" applyFill="1" applyBorder="1" applyAlignment="1" applyProtection="1">
      <protection locked="0"/>
    </xf>
    <xf numFmtId="165" fontId="13" fillId="3" borderId="6" xfId="7" applyNumberFormat="1" applyFont="1" applyFill="1" applyBorder="1" applyAlignment="1"/>
    <xf numFmtId="165" fontId="13" fillId="3" borderId="18" xfId="7" applyNumberFormat="1" applyFont="1" applyFill="1" applyBorder="1" applyAlignment="1"/>
    <xf numFmtId="165" fontId="13" fillId="2" borderId="25" xfId="6" applyNumberFormat="1" applyFont="1" applyFill="1" applyBorder="1" applyAlignment="1"/>
    <xf numFmtId="165" fontId="13" fillId="2" borderId="6" xfId="5" applyNumberFormat="1" applyFont="1" applyFill="1" applyBorder="1" applyAlignment="1"/>
    <xf numFmtId="165" fontId="14" fillId="2" borderId="6" xfId="7" applyNumberFormat="1" applyFont="1" applyFill="1" applyBorder="1" applyAlignment="1" applyProtection="1">
      <protection locked="0"/>
    </xf>
    <xf numFmtId="165" fontId="13" fillId="2" borderId="6" xfId="7" applyNumberFormat="1" applyFont="1" applyFill="1" applyBorder="1" applyAlignment="1"/>
    <xf numFmtId="165" fontId="13" fillId="2" borderId="18" xfId="7" applyNumberFormat="1" applyFont="1" applyFill="1" applyBorder="1" applyAlignment="1"/>
    <xf numFmtId="165" fontId="13" fillId="0" borderId="6" xfId="6" applyNumberFormat="1" applyFont="1" applyFill="1" applyBorder="1" applyAlignment="1"/>
    <xf numFmtId="165" fontId="13" fillId="0" borderId="6" xfId="5" applyNumberFormat="1" applyFont="1" applyFill="1" applyBorder="1" applyAlignment="1"/>
    <xf numFmtId="165" fontId="14" fillId="0" borderId="6" xfId="7" applyNumberFormat="1" applyFont="1" applyFill="1" applyBorder="1" applyAlignment="1" applyProtection="1">
      <protection locked="0"/>
    </xf>
    <xf numFmtId="165" fontId="13" fillId="0" borderId="6" xfId="7" applyNumberFormat="1" applyFont="1" applyFill="1" applyBorder="1" applyAlignment="1"/>
    <xf numFmtId="165" fontId="13" fillId="0" borderId="5" xfId="6" applyNumberFormat="1" applyFont="1" applyFill="1" applyBorder="1" applyAlignment="1"/>
    <xf numFmtId="1" fontId="24" fillId="0" borderId="0" xfId="2" applyNumberFormat="1" applyFont="1" applyFill="1" applyBorder="1" applyAlignment="1" applyProtection="1">
      <alignment horizontal="center"/>
    </xf>
    <xf numFmtId="165" fontId="17" fillId="0" borderId="5" xfId="6" applyNumberFormat="1" applyFont="1" applyFill="1" applyBorder="1"/>
    <xf numFmtId="165" fontId="17" fillId="0" borderId="6" xfId="5" applyNumberFormat="1" applyFont="1" applyFill="1" applyBorder="1"/>
    <xf numFmtId="165" fontId="17" fillId="0" borderId="6" xfId="7" applyNumberFormat="1" applyFont="1" applyFill="1" applyBorder="1" applyProtection="1">
      <protection locked="0"/>
    </xf>
    <xf numFmtId="165" fontId="17" fillId="0" borderId="6" xfId="7" applyNumberFormat="1" applyFont="1" applyFill="1" applyBorder="1"/>
    <xf numFmtId="165" fontId="18" fillId="0" borderId="5" xfId="6" applyNumberFormat="1" applyFont="1" applyFill="1" applyBorder="1"/>
    <xf numFmtId="165" fontId="18" fillId="0" borderId="6" xfId="5" applyNumberFormat="1" applyFont="1" applyFill="1" applyBorder="1"/>
    <xf numFmtId="165" fontId="18" fillId="0" borderId="6" xfId="7" applyNumberFormat="1" applyFont="1" applyFill="1" applyBorder="1" applyProtection="1">
      <protection locked="0"/>
    </xf>
    <xf numFmtId="165" fontId="18" fillId="0" borderId="6" xfId="7" applyNumberFormat="1" applyFont="1" applyFill="1" applyBorder="1"/>
    <xf numFmtId="0" fontId="13" fillId="3" borderId="27" xfId="1" applyNumberFormat="1" applyFont="1" applyFill="1" applyBorder="1" applyAlignment="1">
      <alignment horizontal="right"/>
    </xf>
    <xf numFmtId="0" fontId="13" fillId="3" borderId="28" xfId="1" applyNumberFormat="1" applyFont="1" applyFill="1" applyBorder="1" applyAlignment="1">
      <alignment horizontal="right"/>
    </xf>
    <xf numFmtId="3" fontId="13" fillId="3" borderId="28" xfId="1" applyNumberFormat="1" applyFont="1" applyFill="1" applyBorder="1" applyAlignment="1">
      <alignment horizontal="right"/>
    </xf>
    <xf numFmtId="3" fontId="13" fillId="3" borderId="26" xfId="1" applyNumberFormat="1" applyFont="1" applyFill="1" applyBorder="1" applyAlignment="1">
      <alignment horizontal="right"/>
    </xf>
    <xf numFmtId="3" fontId="13" fillId="3" borderId="27" xfId="1" applyNumberFormat="1" applyFont="1" applyFill="1" applyBorder="1" applyAlignment="1">
      <alignment horizontal="right"/>
    </xf>
    <xf numFmtId="0" fontId="13" fillId="3" borderId="16" xfId="1" applyNumberFormat="1" applyFont="1" applyFill="1" applyBorder="1" applyAlignment="1">
      <alignment horizontal="right"/>
    </xf>
    <xf numFmtId="0" fontId="13" fillId="3" borderId="17" xfId="1" applyNumberFormat="1" applyFont="1" applyFill="1" applyBorder="1" applyAlignment="1">
      <alignment horizontal="right"/>
    </xf>
    <xf numFmtId="3" fontId="13" fillId="3" borderId="17" xfId="1" applyNumberFormat="1" applyFont="1" applyFill="1" applyBorder="1" applyAlignment="1">
      <alignment horizontal="right"/>
    </xf>
    <xf numFmtId="3" fontId="13" fillId="3" borderId="15" xfId="1" applyNumberFormat="1" applyFont="1" applyFill="1" applyBorder="1" applyAlignment="1">
      <alignment horizontal="right"/>
    </xf>
    <xf numFmtId="3" fontId="13" fillId="3" borderId="16" xfId="1" applyNumberFormat="1" applyFont="1" applyFill="1" applyBorder="1" applyAlignment="1">
      <alignment horizontal="right"/>
    </xf>
    <xf numFmtId="0" fontId="14" fillId="3" borderId="16" xfId="1" applyNumberFormat="1" applyFont="1" applyFill="1" applyBorder="1" applyAlignment="1" applyProtection="1">
      <alignment horizontal="right"/>
      <protection locked="0"/>
    </xf>
    <xf numFmtId="0" fontId="14" fillId="3" borderId="17" xfId="1" applyNumberFormat="1" applyFont="1" applyFill="1" applyBorder="1" applyAlignment="1" applyProtection="1">
      <alignment horizontal="right"/>
      <protection locked="0"/>
    </xf>
    <xf numFmtId="3" fontId="14" fillId="3" borderId="17" xfId="1" applyNumberFormat="1" applyFont="1" applyFill="1" applyBorder="1" applyAlignment="1" applyProtection="1">
      <alignment horizontal="right"/>
      <protection locked="0"/>
    </xf>
    <xf numFmtId="3" fontId="14" fillId="3" borderId="15" xfId="1" applyNumberFormat="1" applyFont="1" applyFill="1" applyBorder="1" applyAlignment="1" applyProtection="1">
      <alignment horizontal="right"/>
      <protection locked="0"/>
    </xf>
    <xf numFmtId="3" fontId="14" fillId="3" borderId="16" xfId="1" applyNumberFormat="1" applyFont="1" applyFill="1" applyBorder="1" applyAlignment="1" applyProtection="1">
      <alignment horizontal="right"/>
      <protection locked="0"/>
    </xf>
    <xf numFmtId="0" fontId="14" fillId="3" borderId="20" xfId="1" applyNumberFormat="1" applyFont="1" applyFill="1" applyBorder="1" applyAlignment="1" applyProtection="1">
      <alignment horizontal="right"/>
      <protection locked="0"/>
    </xf>
    <xf numFmtId="0" fontId="14" fillId="3" borderId="21" xfId="1" applyNumberFormat="1" applyFont="1" applyFill="1" applyBorder="1" applyAlignment="1" applyProtection="1">
      <alignment horizontal="right"/>
      <protection locked="0"/>
    </xf>
    <xf numFmtId="3" fontId="14" fillId="3" borderId="21" xfId="1" applyNumberFormat="1" applyFont="1" applyFill="1" applyBorder="1" applyAlignment="1" applyProtection="1">
      <alignment horizontal="right"/>
      <protection locked="0"/>
    </xf>
    <xf numFmtId="3" fontId="14" fillId="3" borderId="19" xfId="1" applyNumberFormat="1" applyFont="1" applyFill="1" applyBorder="1" applyAlignment="1" applyProtection="1">
      <alignment horizontal="right"/>
      <protection locked="0"/>
    </xf>
    <xf numFmtId="3" fontId="14" fillId="3" borderId="20" xfId="1" applyNumberFormat="1" applyFont="1" applyFill="1" applyBorder="1" applyAlignment="1" applyProtection="1">
      <alignment horizontal="right"/>
      <protection locked="0"/>
    </xf>
    <xf numFmtId="0" fontId="13" fillId="2" borderId="27" xfId="1" applyNumberFormat="1" applyFont="1" applyFill="1" applyBorder="1" applyAlignment="1">
      <alignment horizontal="right"/>
    </xf>
    <xf numFmtId="0" fontId="13" fillId="2" borderId="28" xfId="1" applyNumberFormat="1" applyFont="1" applyFill="1" applyBorder="1" applyAlignment="1">
      <alignment horizontal="right"/>
    </xf>
    <xf numFmtId="0" fontId="13" fillId="2" borderId="26" xfId="1" applyNumberFormat="1" applyFont="1" applyFill="1" applyBorder="1" applyAlignment="1">
      <alignment horizontal="right"/>
    </xf>
    <xf numFmtId="3" fontId="13" fillId="2" borderId="26" xfId="1" applyNumberFormat="1" applyFont="1" applyFill="1" applyBorder="1" applyAlignment="1">
      <alignment horizontal="right"/>
    </xf>
    <xf numFmtId="0" fontId="13" fillId="2" borderId="16" xfId="1" applyNumberFormat="1" applyFont="1" applyFill="1" applyBorder="1" applyAlignment="1">
      <alignment horizontal="right"/>
    </xf>
    <xf numFmtId="0" fontId="13" fillId="2" borderId="17" xfId="1" applyNumberFormat="1" applyFont="1" applyFill="1" applyBorder="1" applyAlignment="1">
      <alignment horizontal="right"/>
    </xf>
    <xf numFmtId="0" fontId="13" fillId="2" borderId="15" xfId="1" applyNumberFormat="1" applyFont="1" applyFill="1" applyBorder="1" applyAlignment="1">
      <alignment horizontal="right"/>
    </xf>
    <xf numFmtId="3" fontId="13" fillId="2" borderId="15" xfId="1" applyNumberFormat="1" applyFont="1" applyFill="1" applyBorder="1" applyAlignment="1">
      <alignment horizontal="right"/>
    </xf>
    <xf numFmtId="0" fontId="14" fillId="2" borderId="16" xfId="1" applyNumberFormat="1" applyFont="1" applyFill="1" applyBorder="1" applyAlignment="1" applyProtection="1">
      <alignment horizontal="right"/>
      <protection locked="0"/>
    </xf>
    <xf numFmtId="0" fontId="14" fillId="2" borderId="17" xfId="1" applyNumberFormat="1" applyFont="1" applyFill="1" applyBorder="1" applyAlignment="1" applyProtection="1">
      <alignment horizontal="right"/>
      <protection locked="0"/>
    </xf>
    <xf numFmtId="0" fontId="14" fillId="2" borderId="15" xfId="1" applyNumberFormat="1" applyFont="1" applyFill="1" applyBorder="1" applyAlignment="1" applyProtection="1">
      <alignment horizontal="right"/>
      <protection locked="0"/>
    </xf>
    <xf numFmtId="3" fontId="14" fillId="2" borderId="15" xfId="1" applyNumberFormat="1" applyFont="1" applyFill="1" applyBorder="1" applyAlignment="1" applyProtection="1">
      <alignment horizontal="right"/>
      <protection locked="0"/>
    </xf>
    <xf numFmtId="0" fontId="14" fillId="2" borderId="20" xfId="1" applyNumberFormat="1" applyFont="1" applyFill="1" applyBorder="1" applyAlignment="1" applyProtection="1">
      <alignment horizontal="right"/>
      <protection locked="0"/>
    </xf>
    <xf numFmtId="0" fontId="14" fillId="2" borderId="21" xfId="1" applyNumberFormat="1" applyFont="1" applyFill="1" applyBorder="1" applyAlignment="1" applyProtection="1">
      <alignment horizontal="right"/>
      <protection locked="0"/>
    </xf>
    <xf numFmtId="0" fontId="14" fillId="2" borderId="19" xfId="1" applyNumberFormat="1" applyFont="1" applyFill="1" applyBorder="1" applyAlignment="1" applyProtection="1">
      <alignment horizontal="right"/>
      <protection locked="0"/>
    </xf>
    <xf numFmtId="3" fontId="14" fillId="2" borderId="19" xfId="1" applyNumberFormat="1" applyFont="1" applyFill="1" applyBorder="1" applyAlignment="1" applyProtection="1">
      <alignment horizontal="right"/>
      <protection locked="0"/>
    </xf>
    <xf numFmtId="0" fontId="8" fillId="0" borderId="16" xfId="1" applyNumberFormat="1" applyFont="1" applyFill="1" applyBorder="1" applyAlignment="1">
      <alignment horizontal="right"/>
    </xf>
    <xf numFmtId="0" fontId="8" fillId="0" borderId="17" xfId="1" applyNumberFormat="1" applyFont="1" applyFill="1" applyBorder="1" applyAlignment="1">
      <alignment horizontal="right"/>
    </xf>
    <xf numFmtId="0" fontId="8" fillId="0" borderId="15" xfId="1" applyNumberFormat="1" applyFont="1" applyFill="1" applyBorder="1" applyAlignment="1">
      <alignment horizontal="right"/>
    </xf>
    <xf numFmtId="3" fontId="13" fillId="2" borderId="27" xfId="1" applyNumberFormat="1" applyFont="1" applyFill="1" applyBorder="1" applyAlignment="1">
      <alignment horizontal="right"/>
    </xf>
    <xf numFmtId="3" fontId="13" fillId="2" borderId="16" xfId="1" applyNumberFormat="1" applyFont="1" applyFill="1" applyBorder="1" applyAlignment="1">
      <alignment horizontal="right"/>
    </xf>
    <xf numFmtId="3" fontId="14" fillId="2" borderId="16" xfId="1" applyNumberFormat="1" applyFont="1" applyFill="1" applyBorder="1" applyAlignment="1" applyProtection="1">
      <alignment horizontal="right"/>
      <protection locked="0"/>
    </xf>
    <xf numFmtId="3" fontId="14" fillId="2" borderId="20" xfId="1" applyNumberFormat="1" applyFont="1" applyFill="1" applyBorder="1" applyAlignment="1" applyProtection="1">
      <alignment horizontal="right"/>
      <protection locked="0"/>
    </xf>
    <xf numFmtId="0" fontId="8" fillId="0" borderId="23" xfId="1" applyNumberFormat="1" applyFont="1" applyFill="1" applyBorder="1" applyAlignment="1">
      <alignment horizontal="right"/>
    </xf>
    <xf numFmtId="0" fontId="8" fillId="0" borderId="24" xfId="1" applyNumberFormat="1" applyFont="1" applyFill="1" applyBorder="1" applyAlignment="1">
      <alignment horizontal="right"/>
    </xf>
    <xf numFmtId="0" fontId="8" fillId="0" borderId="22" xfId="1" applyNumberFormat="1" applyFont="1" applyFill="1" applyBorder="1" applyAlignment="1">
      <alignment horizontal="right"/>
    </xf>
    <xf numFmtId="3" fontId="13" fillId="3" borderId="26" xfId="6" applyNumberFormat="1" applyFont="1" applyFill="1" applyBorder="1" applyAlignment="1">
      <alignment horizontal="right" vertical="center"/>
    </xf>
    <xf numFmtId="3" fontId="13" fillId="3" borderId="27" xfId="6" applyNumberFormat="1" applyFont="1" applyFill="1" applyBorder="1" applyAlignment="1">
      <alignment horizontal="right" vertical="center"/>
    </xf>
    <xf numFmtId="3" fontId="13" fillId="3" borderId="28" xfId="6" applyNumberFormat="1" applyFont="1" applyFill="1" applyBorder="1" applyAlignment="1">
      <alignment horizontal="right" vertical="center"/>
    </xf>
    <xf numFmtId="3" fontId="13" fillId="3" borderId="15" xfId="6" applyNumberFormat="1" applyFont="1" applyFill="1" applyBorder="1" applyAlignment="1">
      <alignment horizontal="right" vertical="center"/>
    </xf>
    <xf numFmtId="3" fontId="13" fillId="3" borderId="16" xfId="6" applyNumberFormat="1" applyFont="1" applyFill="1" applyBorder="1" applyAlignment="1">
      <alignment horizontal="right" vertical="center"/>
    </xf>
    <xf numFmtId="3" fontId="13" fillId="3" borderId="17" xfId="6" applyNumberFormat="1" applyFont="1" applyFill="1" applyBorder="1" applyAlignment="1">
      <alignment horizontal="right" vertical="center"/>
    </xf>
    <xf numFmtId="3" fontId="13" fillId="3" borderId="19" xfId="6" applyNumberFormat="1" applyFont="1" applyFill="1" applyBorder="1" applyAlignment="1">
      <alignment horizontal="right" vertical="center"/>
    </xf>
    <xf numFmtId="3" fontId="13" fillId="3" borderId="20" xfId="6" applyNumberFormat="1" applyFont="1" applyFill="1" applyBorder="1" applyAlignment="1">
      <alignment horizontal="right" vertical="center"/>
    </xf>
    <xf numFmtId="3" fontId="13" fillId="3" borderId="21" xfId="6" applyNumberFormat="1" applyFont="1" applyFill="1" applyBorder="1" applyAlignment="1">
      <alignment horizontal="right" vertical="center"/>
    </xf>
    <xf numFmtId="3" fontId="13" fillId="2" borderId="26" xfId="6" applyNumberFormat="1" applyFont="1" applyFill="1" applyBorder="1" applyAlignment="1">
      <alignment horizontal="right" vertical="center"/>
    </xf>
    <xf numFmtId="3" fontId="13" fillId="2" borderId="27" xfId="6" applyNumberFormat="1" applyFont="1" applyFill="1" applyBorder="1" applyAlignment="1">
      <alignment horizontal="right" vertical="center"/>
    </xf>
    <xf numFmtId="3" fontId="13" fillId="2" borderId="28" xfId="6" applyNumberFormat="1" applyFont="1" applyFill="1" applyBorder="1" applyAlignment="1">
      <alignment horizontal="right" vertical="center"/>
    </xf>
    <xf numFmtId="3" fontId="13" fillId="2" borderId="15" xfId="6" applyNumberFormat="1" applyFont="1" applyFill="1" applyBorder="1" applyAlignment="1">
      <alignment horizontal="right" vertical="center"/>
    </xf>
    <xf numFmtId="3" fontId="13" fillId="2" borderId="16" xfId="6" applyNumberFormat="1" applyFont="1" applyFill="1" applyBorder="1" applyAlignment="1">
      <alignment horizontal="right" vertical="center"/>
    </xf>
    <xf numFmtId="3" fontId="13" fillId="2" borderId="17" xfId="6" applyNumberFormat="1" applyFont="1" applyFill="1" applyBorder="1" applyAlignment="1">
      <alignment horizontal="right" vertical="center"/>
    </xf>
    <xf numFmtId="3" fontId="13" fillId="2" borderId="19" xfId="6" applyNumberFormat="1" applyFont="1" applyFill="1" applyBorder="1" applyAlignment="1">
      <alignment horizontal="right" vertical="center"/>
    </xf>
    <xf numFmtId="3" fontId="13" fillId="2" borderId="20" xfId="6" applyNumberFormat="1" applyFont="1" applyFill="1" applyBorder="1" applyAlignment="1">
      <alignment horizontal="right" vertical="center"/>
    </xf>
    <xf numFmtId="3" fontId="13" fillId="2" borderId="21" xfId="6" applyNumberFormat="1" applyFont="1" applyFill="1" applyBorder="1" applyAlignment="1">
      <alignment horizontal="right" vertical="center"/>
    </xf>
    <xf numFmtId="3" fontId="20" fillId="0" borderId="15" xfId="1" applyNumberFormat="1" applyFont="1" applyFill="1" applyBorder="1" applyAlignment="1">
      <alignment horizontal="right" vertical="center"/>
    </xf>
    <xf numFmtId="3" fontId="20" fillId="0" borderId="16" xfId="1" applyNumberFormat="1" applyFont="1" applyFill="1" applyBorder="1" applyAlignment="1">
      <alignment horizontal="right" vertical="center"/>
    </xf>
    <xf numFmtId="3" fontId="20" fillId="0" borderId="17" xfId="1" applyNumberFormat="1" applyFont="1" applyFill="1" applyBorder="1" applyAlignment="1">
      <alignment horizontal="right" vertical="center"/>
    </xf>
    <xf numFmtId="3" fontId="20" fillId="0" borderId="22" xfId="1" applyNumberFormat="1" applyFont="1" applyFill="1" applyBorder="1" applyAlignment="1">
      <alignment horizontal="right" vertical="center"/>
    </xf>
    <xf numFmtId="3" fontId="20" fillId="0" borderId="23" xfId="1" applyNumberFormat="1" applyFont="1" applyFill="1" applyBorder="1" applyAlignment="1">
      <alignment horizontal="right" vertical="center"/>
    </xf>
    <xf numFmtId="3" fontId="20" fillId="0" borderId="24" xfId="1" applyNumberFormat="1" applyFont="1" applyFill="1" applyBorder="1" applyAlignment="1">
      <alignment horizontal="right" vertical="center"/>
    </xf>
    <xf numFmtId="0" fontId="27" fillId="0" borderId="0" xfId="9" applyFont="1"/>
    <xf numFmtId="0" fontId="1" fillId="0" borderId="0" xfId="9"/>
    <xf numFmtId="0" fontId="1" fillId="0" borderId="0" xfId="9" applyAlignment="1">
      <alignment horizontal="center"/>
    </xf>
    <xf numFmtId="0" fontId="28" fillId="0" borderId="0" xfId="9" applyFont="1"/>
    <xf numFmtId="0" fontId="29" fillId="0" borderId="0" xfId="9" applyFont="1"/>
    <xf numFmtId="0" fontId="1" fillId="0" borderId="0" xfId="9" applyFont="1"/>
    <xf numFmtId="0" fontId="29" fillId="0" borderId="0" xfId="9" applyFont="1" applyAlignment="1">
      <alignment horizontal="center"/>
    </xf>
    <xf numFmtId="0" fontId="1" fillId="0" borderId="0" xfId="9" applyAlignment="1">
      <alignment horizontal="left"/>
    </xf>
    <xf numFmtId="0" fontId="29" fillId="0" borderId="0" xfId="9" applyFont="1" applyAlignment="1">
      <alignment horizontal="left"/>
    </xf>
    <xf numFmtId="0" fontId="0" fillId="0" borderId="0" xfId="9" applyFont="1"/>
    <xf numFmtId="1" fontId="13" fillId="4" borderId="29" xfId="8" applyNumberFormat="1" applyFont="1" applyFill="1" applyBorder="1" applyAlignment="1">
      <alignment vertical="center"/>
    </xf>
    <xf numFmtId="1" fontId="13" fillId="4" borderId="0" xfId="10" applyNumberFormat="1" applyFont="1" applyFill="1" applyBorder="1" applyAlignment="1">
      <alignment vertical="center"/>
    </xf>
    <xf numFmtId="1" fontId="13" fillId="4" borderId="13" xfId="10" applyNumberFormat="1" applyFont="1" applyFill="1" applyBorder="1" applyAlignment="1">
      <alignment vertical="center"/>
    </xf>
    <xf numFmtId="1" fontId="13" fillId="5" borderId="14" xfId="10" applyNumberFormat="1" applyFont="1" applyFill="1" applyBorder="1" applyAlignment="1">
      <alignment vertical="center"/>
    </xf>
    <xf numFmtId="1" fontId="13" fillId="5" borderId="0" xfId="10" applyNumberFormat="1" applyFont="1" applyFill="1" applyBorder="1" applyAlignment="1">
      <alignment vertical="center"/>
    </xf>
    <xf numFmtId="1" fontId="13" fillId="5" borderId="13" xfId="10" applyNumberFormat="1" applyFont="1" applyFill="1" applyBorder="1" applyAlignment="1">
      <alignment vertical="center"/>
    </xf>
    <xf numFmtId="1" fontId="13" fillId="0" borderId="0" xfId="10" applyNumberFormat="1" applyFont="1" applyFill="1" applyBorder="1" applyAlignment="1">
      <alignment vertical="center"/>
    </xf>
    <xf numFmtId="1" fontId="13" fillId="0" borderId="7" xfId="10" applyNumberFormat="1" applyFont="1" applyFill="1" applyBorder="1" applyAlignment="1">
      <alignment vertical="center"/>
    </xf>
    <xf numFmtId="3" fontId="13" fillId="3" borderId="30" xfId="1" applyNumberFormat="1" applyFont="1" applyFill="1" applyBorder="1" applyAlignment="1">
      <alignment horizontal="right"/>
    </xf>
    <xf numFmtId="3" fontId="13" fillId="3" borderId="31" xfId="1" applyNumberFormat="1" applyFont="1" applyFill="1" applyBorder="1" applyAlignment="1">
      <alignment horizontal="right"/>
    </xf>
    <xf numFmtId="3" fontId="14" fillId="3" borderId="31" xfId="1" applyNumberFormat="1" applyFont="1" applyFill="1" applyBorder="1" applyAlignment="1" applyProtection="1">
      <alignment horizontal="right"/>
      <protection locked="0"/>
    </xf>
    <xf numFmtId="3" fontId="14" fillId="3" borderId="32" xfId="1" applyNumberFormat="1" applyFont="1" applyFill="1" applyBorder="1" applyAlignment="1" applyProtection="1">
      <alignment horizontal="right"/>
      <protection locked="0"/>
    </xf>
    <xf numFmtId="3" fontId="13" fillId="2" borderId="33" xfId="1" applyNumberFormat="1" applyFont="1" applyFill="1" applyBorder="1" applyAlignment="1">
      <alignment horizontal="right"/>
    </xf>
    <xf numFmtId="3" fontId="13" fillId="2" borderId="31" xfId="1" applyNumberFormat="1" applyFont="1" applyFill="1" applyBorder="1" applyAlignment="1">
      <alignment horizontal="right"/>
    </xf>
    <xf numFmtId="3" fontId="14" fillId="2" borderId="31" xfId="1" applyNumberFormat="1" applyFont="1" applyFill="1" applyBorder="1" applyAlignment="1" applyProtection="1">
      <alignment horizontal="right"/>
      <protection locked="0"/>
    </xf>
    <xf numFmtId="3" fontId="14" fillId="2" borderId="32" xfId="1" applyNumberFormat="1" applyFont="1" applyFill="1" applyBorder="1" applyAlignment="1" applyProtection="1">
      <alignment horizontal="right"/>
      <protection locked="0"/>
    </xf>
    <xf numFmtId="3" fontId="8" fillId="0" borderId="31" xfId="1" applyNumberFormat="1" applyFont="1" applyFill="1" applyBorder="1" applyAlignment="1">
      <alignment horizontal="right"/>
    </xf>
    <xf numFmtId="3" fontId="8" fillId="0" borderId="34" xfId="1" applyNumberFormat="1" applyFont="1" applyFill="1" applyBorder="1" applyAlignment="1">
      <alignment horizontal="right"/>
    </xf>
    <xf numFmtId="0" fontId="3" fillId="0" borderId="0" xfId="2" applyAlignment="1" applyProtection="1"/>
    <xf numFmtId="1" fontId="3" fillId="0" borderId="0" xfId="2" applyNumberFormat="1" applyFill="1" applyBorder="1" applyAlignment="1" applyProtection="1">
      <alignment horizontal="left" vertical="center"/>
      <protection locked="0"/>
    </xf>
    <xf numFmtId="1" fontId="33" fillId="0" borderId="0" xfId="2" applyNumberFormat="1" applyFont="1" applyFill="1" applyBorder="1" applyAlignment="1" applyProtection="1"/>
    <xf numFmtId="1" fontId="34" fillId="0" borderId="0" xfId="7" applyNumberFormat="1" applyFont="1" applyFill="1" applyBorder="1" applyAlignment="1"/>
    <xf numFmtId="1" fontId="9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" fontId="8" fillId="0" borderId="8" xfId="4" applyNumberFormat="1" applyFont="1" applyFill="1" applyBorder="1" applyAlignment="1">
      <alignment horizontal="center" vertical="center" wrapText="1"/>
    </xf>
    <xf numFmtId="1" fontId="8" fillId="0" borderId="6" xfId="4" applyNumberFormat="1" applyFont="1" applyFill="1" applyBorder="1" applyAlignment="1">
      <alignment horizontal="center" vertical="center" wrapText="1"/>
    </xf>
    <xf numFmtId="1" fontId="8" fillId="0" borderId="9" xfId="4" applyNumberFormat="1" applyFont="1" applyFill="1" applyBorder="1" applyAlignment="1">
      <alignment horizontal="center" vertical="center" wrapText="1"/>
    </xf>
    <xf numFmtId="1" fontId="8" fillId="0" borderId="10" xfId="4" applyNumberFormat="1" applyFont="1" applyFill="1" applyBorder="1" applyAlignment="1">
      <alignment horizontal="center" vertical="center" wrapText="1"/>
    </xf>
    <xf numFmtId="1" fontId="8" fillId="0" borderId="2" xfId="4" applyNumberFormat="1" applyFont="1" applyFill="1" applyBorder="1" applyAlignment="1">
      <alignment horizontal="center" vertical="center" wrapText="1"/>
    </xf>
    <xf numFmtId="1" fontId="8" fillId="0" borderId="4" xfId="4" applyNumberFormat="1" applyFont="1" applyFill="1" applyBorder="1" applyAlignment="1">
      <alignment horizontal="center" vertical="center" wrapText="1"/>
    </xf>
    <xf numFmtId="1" fontId="9" fillId="0" borderId="11" xfId="8" applyNumberFormat="1" applyFont="1" applyFill="1" applyBorder="1" applyAlignment="1" applyProtection="1">
      <alignment horizontal="center" vertical="center" wrapText="1"/>
      <protection locked="0"/>
    </xf>
    <xf numFmtId="1" fontId="9" fillId="0" borderId="1" xfId="8" applyNumberFormat="1" applyFont="1" applyFill="1" applyBorder="1" applyAlignment="1" applyProtection="1">
      <alignment horizontal="center" vertical="center" wrapText="1"/>
      <protection locked="0"/>
    </xf>
    <xf numFmtId="1" fontId="9" fillId="0" borderId="12" xfId="8" applyNumberFormat="1" applyFont="1" applyFill="1" applyBorder="1" applyAlignment="1" applyProtection="1">
      <alignment horizontal="center" vertical="center" wrapText="1"/>
      <protection locked="0"/>
    </xf>
    <xf numFmtId="1" fontId="8" fillId="0" borderId="11" xfId="8" applyNumberFormat="1" applyFont="1" applyFill="1" applyBorder="1" applyAlignment="1" applyProtection="1">
      <alignment horizontal="center" vertical="top" wrapText="1"/>
      <protection locked="0"/>
    </xf>
    <xf numFmtId="1" fontId="8" fillId="0" borderId="1" xfId="8" applyNumberFormat="1" applyFont="1" applyFill="1" applyBorder="1" applyAlignment="1" applyProtection="1">
      <alignment horizontal="center" vertical="top" wrapText="1"/>
      <protection locked="0"/>
    </xf>
    <xf numFmtId="1" fontId="8" fillId="0" borderId="12" xfId="8" applyNumberFormat="1" applyFont="1" applyFill="1" applyBorder="1" applyAlignment="1" applyProtection="1">
      <alignment horizontal="center" vertical="top" wrapText="1"/>
      <protection locked="0"/>
    </xf>
    <xf numFmtId="0" fontId="20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</cellXfs>
  <cellStyles count="11">
    <cellStyle name="čárky_EvNezam" xfId="1"/>
    <cellStyle name="Hypertextové prepojenie" xfId="2" builtinId="8"/>
    <cellStyle name="Normal_List1" xfId="3"/>
    <cellStyle name="Normálna" xfId="0" builtinId="0"/>
    <cellStyle name="Normálna 3" xfId="9"/>
    <cellStyle name="normální_2str okresy1" xfId="4"/>
    <cellStyle name="normální_Bil 2002" xfId="5"/>
    <cellStyle name="normální_Bil2001" xfId="6"/>
    <cellStyle name="normální_BilEA vysl" xfId="10"/>
    <cellStyle name="normální_EvNezam" xfId="7"/>
    <cellStyle name="normální_ZamEkCinKR vysl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e6371nb\Ro&#269;enka%20regi&#243;nov%20SR\Dokumenty\Vacho%20REGIONY\&#352;R%20R%20SR\tab%20vyplnen&#233;\17dopr\17%20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"/>
      <sheetName val="dopkr"/>
      <sheetName val="2auta"/>
      <sheetName val="Poštatelek"/>
      <sheetName val="doprava"/>
    </sheetNames>
    <sheetDataSet>
      <sheetData sheetId="0"/>
      <sheetData sheetId="1"/>
      <sheetData sheetId="2"/>
      <sheetData sheetId="3"/>
      <sheetData sheetId="4">
        <row r="5">
          <cell r="B5" t="str">
            <v xml:space="preserve">        Selected indicators of road transport in 2001   1/</v>
          </cell>
          <cell r="F5" t="str">
            <v xml:space="preserve"> </v>
          </cell>
          <cell r="H5" t="str">
            <v xml:space="preserve">                           </v>
          </cell>
          <cell r="I5" t="str">
            <v xml:space="preserve">                           </v>
          </cell>
          <cell r="K5" t="str">
            <v xml:space="preserve">                           </v>
          </cell>
          <cell r="L5" t="str">
            <v xml:space="preserve">                           </v>
          </cell>
          <cell r="M5" t="str">
            <v xml:space="preserve">                           </v>
          </cell>
          <cell r="N5" t="str">
            <v xml:space="preserve">                           </v>
          </cell>
        </row>
        <row r="7">
          <cell r="D7" t="str">
            <v>Preprava</v>
          </cell>
          <cell r="E7" t="str">
            <v xml:space="preserve">Výkony </v>
          </cell>
          <cell r="F7" t="str">
            <v>Prepravené</v>
          </cell>
          <cell r="G7" t="str">
            <v>Výkony</v>
          </cell>
        </row>
        <row r="8">
          <cell r="D8" t="str">
            <v xml:space="preserve">tovaru spolu  </v>
          </cell>
          <cell r="E8" t="str">
            <v xml:space="preserve">v tonokilometroch </v>
          </cell>
          <cell r="F8" t="str">
            <v xml:space="preserve">osoby  </v>
          </cell>
          <cell r="G8" t="str">
            <v xml:space="preserve">v osobokilometroch </v>
          </cell>
        </row>
        <row r="9">
          <cell r="B9" t="str">
            <v>Okres / Kraj</v>
          </cell>
          <cell r="D9" t="str">
            <v>(tis. ton)</v>
          </cell>
          <cell r="E9" t="str">
            <v>(mil. tkm)</v>
          </cell>
          <cell r="F9" t="str">
            <v>(tis. osôb)</v>
          </cell>
          <cell r="G9" t="str">
            <v>(mil. oskm)</v>
          </cell>
          <cell r="H9" t="str">
            <v xml:space="preserve">                             </v>
          </cell>
          <cell r="M9" t="str">
            <v xml:space="preserve"> </v>
          </cell>
          <cell r="N9" t="str">
            <v xml:space="preserve">                             </v>
          </cell>
        </row>
        <row r="10">
          <cell r="B10" t="str">
            <v>District / Region</v>
          </cell>
        </row>
        <row r="11">
          <cell r="D11" t="str">
            <v xml:space="preserve">Good traffic in total </v>
          </cell>
          <cell r="E11" t="str">
            <v xml:space="preserve">Performances </v>
          </cell>
          <cell r="F11" t="str">
            <v xml:space="preserve">Transported passengers </v>
          </cell>
          <cell r="G11" t="str">
            <v>Performances (Mill. pass. km)</v>
          </cell>
        </row>
        <row r="12">
          <cell r="D12" t="str">
            <v>(Thous. tons)</v>
          </cell>
          <cell r="E12" t="str">
            <v>(Mill. tkm)</v>
          </cell>
          <cell r="F12" t="str">
            <v>(Thous. persons)</v>
          </cell>
          <cell r="G12" t="str">
            <v>(Mill. pass. km)</v>
          </cell>
        </row>
        <row r="13">
          <cell r="D13" t="str">
            <v>(tis. ton)</v>
          </cell>
          <cell r="E13" t="str">
            <v>(mil. tkm)</v>
          </cell>
          <cell r="F13" t="str">
            <v>(tis. osôb)</v>
          </cell>
          <cell r="G13" t="str">
            <v>(mil. oskm)</v>
          </cell>
        </row>
        <row r="14">
          <cell r="D14" t="str">
            <v xml:space="preserve">Preprava tovaru spolu / Good traffic in total </v>
          </cell>
          <cell r="E14" t="str">
            <v>Výkony v tonokilometroch / Performances (Mill. tkm)</v>
          </cell>
          <cell r="F14" t="str">
            <v xml:space="preserve">Prepravené osoby / Transported passengers </v>
          </cell>
          <cell r="G14" t="str">
            <v>Výkony v osobokilometroch / Performances (Mill. pass. km)</v>
          </cell>
        </row>
        <row r="15">
          <cell r="B15" t="str">
            <v>Bratislavský</v>
          </cell>
          <cell r="C15">
            <v>2001</v>
          </cell>
          <cell r="D15">
            <v>4706</v>
          </cell>
          <cell r="E15">
            <v>830</v>
          </cell>
          <cell r="F15">
            <v>22743</v>
          </cell>
          <cell r="G15">
            <v>566</v>
          </cell>
        </row>
        <row r="16">
          <cell r="C16">
            <v>2004</v>
          </cell>
          <cell r="D16">
            <v>5136</v>
          </cell>
          <cell r="E16">
            <v>717</v>
          </cell>
          <cell r="F16">
            <v>19014</v>
          </cell>
          <cell r="G16">
            <v>511</v>
          </cell>
          <cell r="I16" t="str">
            <v xml:space="preserve"> </v>
          </cell>
          <cell r="K16" t="str">
            <v xml:space="preserve"> </v>
          </cell>
          <cell r="M16" t="str">
            <v xml:space="preserve"> </v>
          </cell>
        </row>
        <row r="17">
          <cell r="I17" t="str">
            <v xml:space="preserve"> </v>
          </cell>
          <cell r="K17" t="str">
            <v xml:space="preserve"> </v>
          </cell>
          <cell r="M17" t="str">
            <v xml:space="preserve"> </v>
          </cell>
        </row>
        <row r="18">
          <cell r="B18" t="str">
            <v>Trnavský</v>
          </cell>
          <cell r="C18">
            <v>2001</v>
          </cell>
          <cell r="D18">
            <v>3201</v>
          </cell>
          <cell r="E18">
            <v>663</v>
          </cell>
          <cell r="F18">
            <v>47832</v>
          </cell>
          <cell r="G18">
            <v>729</v>
          </cell>
          <cell r="I18" t="str">
            <v xml:space="preserve"> </v>
          </cell>
          <cell r="K18" t="str">
            <v xml:space="preserve"> </v>
          </cell>
          <cell r="M18" t="str">
            <v xml:space="preserve"> </v>
          </cell>
        </row>
        <row r="19">
          <cell r="C19">
            <v>2004</v>
          </cell>
          <cell r="D19">
            <v>4800</v>
          </cell>
          <cell r="E19">
            <v>862</v>
          </cell>
          <cell r="F19">
            <v>37772</v>
          </cell>
          <cell r="G19">
            <v>661</v>
          </cell>
          <cell r="I19" t="str">
            <v xml:space="preserve"> </v>
          </cell>
          <cell r="K19" t="str">
            <v xml:space="preserve"> </v>
          </cell>
          <cell r="M19" t="str">
            <v xml:space="preserve"> </v>
          </cell>
        </row>
      </sheetData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sqref="A1:A2"/>
    </sheetView>
  </sheetViews>
  <sheetFormatPr defaultColWidth="9.109375" defaultRowHeight="15" customHeight="1" x14ac:dyDescent="0.25"/>
  <cols>
    <col min="1" max="1" width="3.5546875" style="191" customWidth="1"/>
    <col min="2" max="2" width="6.44140625" style="190" customWidth="1"/>
    <col min="3" max="3" width="17.44140625" style="190" customWidth="1"/>
    <col min="4" max="4" width="22.5546875" style="190" customWidth="1"/>
    <col min="5" max="5" width="57.6640625" style="190" customWidth="1"/>
    <col min="6" max="6" width="3.5546875" style="191" customWidth="1"/>
    <col min="7" max="7" width="6.44140625" style="190" customWidth="1"/>
    <col min="8" max="256" width="22.5546875" style="190" customWidth="1"/>
    <col min="257" max="16384" width="9.109375" style="190"/>
  </cols>
  <sheetData>
    <row r="1" spans="1:9" ht="15" customHeight="1" x14ac:dyDescent="0.25">
      <c r="A1" s="189" t="s">
        <v>73</v>
      </c>
      <c r="E1" s="191"/>
      <c r="F1" s="192"/>
      <c r="G1" s="193"/>
      <c r="H1" s="193"/>
      <c r="I1" s="193"/>
    </row>
    <row r="2" spans="1:9" ht="15" customHeight="1" x14ac:dyDescent="0.25">
      <c r="A2" s="192" t="s">
        <v>74</v>
      </c>
      <c r="B2" s="193"/>
      <c r="C2" s="193"/>
      <c r="D2" s="193"/>
      <c r="E2" s="191"/>
      <c r="F2" s="192"/>
      <c r="G2" s="193"/>
      <c r="H2" s="193"/>
      <c r="I2" s="193"/>
    </row>
    <row r="3" spans="1:9" ht="15" customHeight="1" x14ac:dyDescent="0.25">
      <c r="A3" s="189"/>
      <c r="E3" s="191"/>
      <c r="F3" s="192"/>
      <c r="G3" s="193"/>
      <c r="H3" s="193"/>
      <c r="I3" s="193"/>
    </row>
    <row r="4" spans="1:9" ht="15" customHeight="1" x14ac:dyDescent="0.25">
      <c r="A4" s="194" t="s">
        <v>69</v>
      </c>
      <c r="F4" s="193"/>
      <c r="G4" s="193"/>
      <c r="H4" s="193"/>
      <c r="I4" s="193"/>
    </row>
    <row r="5" spans="1:9" ht="15" customHeight="1" x14ac:dyDescent="0.25">
      <c r="A5" s="193" t="s">
        <v>70</v>
      </c>
      <c r="B5" s="193"/>
      <c r="F5" s="193"/>
      <c r="G5" s="193"/>
      <c r="H5" s="193"/>
      <c r="I5" s="193"/>
    </row>
    <row r="6" spans="1:9" ht="15" customHeight="1" x14ac:dyDescent="0.25">
      <c r="C6" s="194"/>
      <c r="F6" s="195"/>
      <c r="G6" s="193"/>
      <c r="H6" s="193"/>
      <c r="I6" s="193"/>
    </row>
    <row r="7" spans="1:9" ht="15" customHeight="1" x14ac:dyDescent="0.25">
      <c r="A7" s="196" t="s">
        <v>58</v>
      </c>
      <c r="F7" s="197"/>
      <c r="G7" s="193"/>
      <c r="H7" s="193"/>
      <c r="I7" s="193"/>
    </row>
    <row r="8" spans="1:9" ht="15" customHeight="1" x14ac:dyDescent="0.25">
      <c r="A8" s="197" t="s">
        <v>59</v>
      </c>
      <c r="B8" s="193"/>
      <c r="F8" s="197"/>
      <c r="G8" s="193"/>
      <c r="H8" s="193"/>
      <c r="I8" s="193"/>
    </row>
    <row r="9" spans="1:9" ht="15" customHeight="1" x14ac:dyDescent="0.25">
      <c r="A9" s="191">
        <v>21</v>
      </c>
      <c r="B9" s="198" t="s">
        <v>18</v>
      </c>
      <c r="F9" s="195"/>
      <c r="G9" s="193"/>
      <c r="H9" s="193"/>
      <c r="I9" s="193"/>
    </row>
    <row r="10" spans="1:9" ht="15" customHeight="1" x14ac:dyDescent="0.25">
      <c r="A10" s="195">
        <v>21</v>
      </c>
      <c r="B10" s="193" t="s">
        <v>23</v>
      </c>
      <c r="C10" s="193"/>
      <c r="F10" s="195"/>
      <c r="G10" s="193"/>
      <c r="H10" s="193"/>
      <c r="I10" s="193"/>
    </row>
    <row r="11" spans="1:9" ht="15" customHeight="1" x14ac:dyDescent="0.25">
      <c r="B11" s="217" t="s">
        <v>60</v>
      </c>
      <c r="C11" s="217" t="s">
        <v>62</v>
      </c>
      <c r="D11" s="217"/>
      <c r="F11" s="195"/>
      <c r="G11" s="193"/>
      <c r="H11" s="193"/>
      <c r="I11" s="193"/>
    </row>
    <row r="12" spans="1:9" ht="15" customHeight="1" x14ac:dyDescent="0.25">
      <c r="C12" s="193" t="s">
        <v>63</v>
      </c>
      <c r="F12" s="195"/>
      <c r="G12" s="193"/>
      <c r="H12" s="193"/>
      <c r="I12" s="193"/>
    </row>
    <row r="13" spans="1:9" ht="15" customHeight="1" x14ac:dyDescent="0.25">
      <c r="B13" s="217" t="s">
        <v>61</v>
      </c>
      <c r="C13" s="217" t="s">
        <v>64</v>
      </c>
      <c r="D13" s="217"/>
      <c r="F13" s="195"/>
      <c r="G13" s="193"/>
      <c r="H13" s="193"/>
      <c r="I13" s="193"/>
    </row>
    <row r="14" spans="1:9" ht="15" customHeight="1" x14ac:dyDescent="0.25">
      <c r="C14" s="193" t="s">
        <v>65</v>
      </c>
      <c r="F14" s="195"/>
      <c r="G14" s="193"/>
      <c r="H14" s="193"/>
      <c r="I14" s="193"/>
    </row>
    <row r="15" spans="1:9" ht="15" customHeight="1" x14ac:dyDescent="0.25">
      <c r="F15" s="195"/>
      <c r="G15" s="193"/>
      <c r="H15" s="193"/>
      <c r="I15" s="193"/>
    </row>
    <row r="16" spans="1:9" ht="15" customHeight="1" x14ac:dyDescent="0.25">
      <c r="F16" s="195"/>
      <c r="G16" s="193"/>
      <c r="H16" s="193"/>
      <c r="I16" s="193"/>
    </row>
    <row r="17" spans="6:9" ht="15" customHeight="1" x14ac:dyDescent="0.25">
      <c r="F17" s="195"/>
      <c r="G17" s="193"/>
      <c r="H17" s="193"/>
      <c r="I17" s="193"/>
    </row>
  </sheetData>
  <hyperlinks>
    <hyperlink ref="B11:D11" location="T21_1!A1" display="T 21-1."/>
    <hyperlink ref="B13:D13" location="T21_2!A1" display="T 21-2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8"/>
  <sheetViews>
    <sheetView showGridLines="0" showOutlineSymbols="0" zoomScaleNormal="100" zoomScaleSheetLayoutView="100" workbookViewId="0">
      <pane xSplit="2" ySplit="6" topLeftCell="C7" activePane="bottomRight" state="frozen"/>
      <selection activeCell="M37" sqref="M37"/>
      <selection pane="topRight" activeCell="M37" sqref="M37"/>
      <selection pane="bottomLeft" activeCell="M37" sqref="M37"/>
      <selection pane="bottomRight" activeCell="M23" sqref="M23"/>
    </sheetView>
  </sheetViews>
  <sheetFormatPr defaultColWidth="10.33203125" defaultRowHeight="12.6" customHeight="1" outlineLevelRow="1" x14ac:dyDescent="0.2"/>
  <cols>
    <col min="1" max="1" width="15" style="1" customWidth="1"/>
    <col min="2" max="2" width="4.44140625" style="21" bestFit="1" customWidth="1"/>
    <col min="3" max="3" width="15.33203125" style="2" customWidth="1"/>
    <col min="4" max="6" width="13.109375" style="2" customWidth="1"/>
    <col min="7" max="7" width="3" style="2" customWidth="1"/>
    <col min="8" max="8" width="15.33203125" style="2" customWidth="1"/>
    <col min="9" max="11" width="13.109375" style="2" customWidth="1"/>
    <col min="12" max="15" width="5.5546875" style="2" customWidth="1"/>
    <col min="16" max="16384" width="10.33203125" style="2"/>
  </cols>
  <sheetData>
    <row r="1" spans="1:16" s="32" customFormat="1" ht="15" customHeight="1" collapsed="1" x14ac:dyDescent="0.25">
      <c r="A1" s="33" t="s">
        <v>18</v>
      </c>
      <c r="B1" s="34"/>
      <c r="C1" s="35"/>
      <c r="D1" s="35"/>
      <c r="E1" s="35"/>
      <c r="F1" s="36" t="s">
        <v>23</v>
      </c>
      <c r="H1" s="35"/>
      <c r="I1" s="35"/>
      <c r="J1" s="35"/>
      <c r="K1" s="36"/>
    </row>
    <row r="2" spans="1:16" s="32" customFormat="1" ht="15" customHeight="1" x14ac:dyDescent="0.25">
      <c r="A2" s="33" t="s">
        <v>30</v>
      </c>
      <c r="B2" s="54"/>
      <c r="C2" s="37"/>
      <c r="D2" s="37"/>
      <c r="E2" s="37"/>
      <c r="H2" s="37"/>
      <c r="I2" s="218" t="s">
        <v>71</v>
      </c>
      <c r="J2" s="37"/>
    </row>
    <row r="3" spans="1:16" s="38" customFormat="1" ht="15" customHeight="1" thickBot="1" x14ac:dyDescent="0.3">
      <c r="A3" s="39" t="s">
        <v>24</v>
      </c>
      <c r="B3" s="55"/>
      <c r="C3" s="40"/>
      <c r="D3" s="40"/>
      <c r="E3" s="40"/>
      <c r="F3" s="37"/>
      <c r="H3" s="40"/>
      <c r="I3" s="40"/>
      <c r="J3" s="40"/>
      <c r="K3" s="37"/>
    </row>
    <row r="4" spans="1:16" s="58" customFormat="1" ht="12.75" customHeight="1" x14ac:dyDescent="0.25">
      <c r="A4" s="224" t="s">
        <v>0</v>
      </c>
      <c r="B4" s="227" t="s">
        <v>1</v>
      </c>
      <c r="C4" s="230" t="s">
        <v>25</v>
      </c>
      <c r="D4" s="232" t="s">
        <v>2</v>
      </c>
      <c r="E4" s="232"/>
      <c r="F4" s="232"/>
      <c r="H4" s="221"/>
      <c r="I4" s="221"/>
      <c r="J4" s="221"/>
      <c r="K4" s="221"/>
      <c r="P4" s="57"/>
    </row>
    <row r="5" spans="1:16" s="3" customFormat="1" ht="10.199999999999999" x14ac:dyDescent="0.2">
      <c r="A5" s="225"/>
      <c r="B5" s="228"/>
      <c r="C5" s="231"/>
      <c r="D5" s="4" t="s">
        <v>19</v>
      </c>
      <c r="E5" s="8" t="s">
        <v>28</v>
      </c>
      <c r="F5" s="4" t="s">
        <v>22</v>
      </c>
      <c r="G5" s="5"/>
      <c r="H5" s="221"/>
      <c r="I5" s="59"/>
      <c r="J5" s="60"/>
      <c r="K5" s="59"/>
      <c r="L5" s="5"/>
      <c r="M5" s="5"/>
      <c r="N5" s="5"/>
      <c r="O5" s="5"/>
      <c r="P5" s="7"/>
    </row>
    <row r="6" spans="1:16" s="61" customFormat="1" ht="22.8" thickBot="1" x14ac:dyDescent="0.25">
      <c r="A6" s="226"/>
      <c r="B6" s="229"/>
      <c r="C6" s="16" t="s">
        <v>26</v>
      </c>
      <c r="D6" s="17" t="s">
        <v>20</v>
      </c>
      <c r="E6" s="18" t="s">
        <v>21</v>
      </c>
      <c r="F6" s="19" t="s">
        <v>27</v>
      </c>
      <c r="H6" s="62"/>
      <c r="I6" s="63"/>
      <c r="J6" s="64"/>
      <c r="K6" s="64"/>
      <c r="P6" s="65"/>
    </row>
    <row r="7" spans="1:16" s="31" customFormat="1" ht="12.6" customHeight="1" x14ac:dyDescent="0.25">
      <c r="A7" s="199" t="s">
        <v>66</v>
      </c>
      <c r="B7" s="68" t="s">
        <v>31</v>
      </c>
      <c r="C7" s="165">
        <v>61392</v>
      </c>
      <c r="D7" s="166">
        <v>35789</v>
      </c>
      <c r="E7" s="166">
        <v>13515</v>
      </c>
      <c r="F7" s="167">
        <v>12077</v>
      </c>
      <c r="H7" s="66"/>
      <c r="I7" s="66"/>
      <c r="J7" s="66"/>
      <c r="K7" s="66"/>
    </row>
    <row r="8" spans="1:16" s="31" customFormat="1" ht="12.6" customHeight="1" x14ac:dyDescent="0.25">
      <c r="A8" s="200"/>
      <c r="B8" s="51" t="s">
        <v>32</v>
      </c>
      <c r="C8" s="168">
        <v>58829</v>
      </c>
      <c r="D8" s="169">
        <v>33513</v>
      </c>
      <c r="E8" s="169">
        <v>13326</v>
      </c>
      <c r="F8" s="170">
        <v>11981</v>
      </c>
      <c r="H8" s="66"/>
      <c r="I8" s="66"/>
      <c r="J8" s="66"/>
      <c r="K8" s="66"/>
    </row>
    <row r="9" spans="1:16" s="31" customFormat="1" ht="12.6" customHeight="1" x14ac:dyDescent="0.25">
      <c r="A9" s="200"/>
      <c r="B9" s="52" t="s">
        <v>33</v>
      </c>
      <c r="C9" s="168">
        <v>54244</v>
      </c>
      <c r="D9" s="169">
        <v>31366</v>
      </c>
      <c r="E9" s="169">
        <v>11212</v>
      </c>
      <c r="F9" s="170">
        <v>11659</v>
      </c>
      <c r="H9" s="66"/>
      <c r="I9" s="66"/>
      <c r="J9" s="66"/>
      <c r="K9" s="66"/>
    </row>
    <row r="10" spans="1:16" s="31" customFormat="1" ht="12.6" customHeight="1" x14ac:dyDescent="0.25">
      <c r="A10" s="200"/>
      <c r="B10" s="53" t="s">
        <v>56</v>
      </c>
      <c r="C10" s="168">
        <v>50915</v>
      </c>
      <c r="D10" s="169">
        <v>28205</v>
      </c>
      <c r="E10" s="169">
        <v>11844</v>
      </c>
      <c r="F10" s="170">
        <v>10823</v>
      </c>
      <c r="H10" s="66"/>
      <c r="I10" s="66"/>
      <c r="J10" s="66"/>
      <c r="K10" s="66"/>
    </row>
    <row r="11" spans="1:16" s="31" customFormat="1" ht="12.6" customHeight="1" x14ac:dyDescent="0.25">
      <c r="A11" s="201"/>
      <c r="B11" s="69" t="s">
        <v>57</v>
      </c>
      <c r="C11" s="171">
        <v>54586</v>
      </c>
      <c r="D11" s="172">
        <v>30556</v>
      </c>
      <c r="E11" s="172">
        <v>12767</v>
      </c>
      <c r="F11" s="173">
        <v>11249</v>
      </c>
      <c r="H11" s="66"/>
      <c r="I11" s="66"/>
      <c r="J11" s="66"/>
      <c r="K11" s="66"/>
    </row>
    <row r="12" spans="1:16" s="31" customFormat="1" ht="12.6" customHeight="1" x14ac:dyDescent="0.25">
      <c r="A12" s="202" t="s">
        <v>3</v>
      </c>
      <c r="B12" s="49" t="s">
        <v>31</v>
      </c>
      <c r="C12" s="174">
        <v>10973</v>
      </c>
      <c r="D12" s="175">
        <v>7239</v>
      </c>
      <c r="E12" s="175">
        <v>2103</v>
      </c>
      <c r="F12" s="176">
        <v>1629</v>
      </c>
      <c r="H12" s="66"/>
      <c r="I12" s="66"/>
      <c r="J12" s="66"/>
      <c r="K12" s="66"/>
    </row>
    <row r="13" spans="1:16" s="31" customFormat="1" ht="12.6" customHeight="1" x14ac:dyDescent="0.25">
      <c r="A13" s="203"/>
      <c r="B13" s="50" t="s">
        <v>32</v>
      </c>
      <c r="C13" s="177">
        <v>10064</v>
      </c>
      <c r="D13" s="178">
        <v>6440</v>
      </c>
      <c r="E13" s="178">
        <v>2048</v>
      </c>
      <c r="F13" s="179">
        <v>1575</v>
      </c>
      <c r="H13" s="66"/>
      <c r="I13" s="66"/>
      <c r="J13" s="66"/>
      <c r="K13" s="66"/>
    </row>
    <row r="14" spans="1:16" s="31" customFormat="1" ht="12.6" customHeight="1" x14ac:dyDescent="0.25">
      <c r="A14" s="203"/>
      <c r="B14" s="41" t="s">
        <v>33</v>
      </c>
      <c r="C14" s="177">
        <v>9620</v>
      </c>
      <c r="D14" s="178">
        <v>6300</v>
      </c>
      <c r="E14" s="178">
        <v>1772</v>
      </c>
      <c r="F14" s="179">
        <v>1547</v>
      </c>
      <c r="H14" s="66"/>
      <c r="I14" s="66"/>
      <c r="J14" s="66"/>
      <c r="K14" s="66"/>
    </row>
    <row r="15" spans="1:16" s="31" customFormat="1" ht="12.6" customHeight="1" x14ac:dyDescent="0.25">
      <c r="A15" s="203"/>
      <c r="B15" s="42" t="s">
        <v>56</v>
      </c>
      <c r="C15" s="177">
        <v>8823</v>
      </c>
      <c r="D15" s="178">
        <v>5573</v>
      </c>
      <c r="E15" s="178">
        <v>1918</v>
      </c>
      <c r="F15" s="179">
        <v>1331</v>
      </c>
      <c r="H15" s="66"/>
      <c r="I15" s="66"/>
      <c r="J15" s="66"/>
      <c r="K15" s="66"/>
    </row>
    <row r="16" spans="1:16" s="31" customFormat="1" ht="12.6" customHeight="1" x14ac:dyDescent="0.25">
      <c r="A16" s="204"/>
      <c r="B16" s="43" t="s">
        <v>57</v>
      </c>
      <c r="C16" s="180">
        <v>8822</v>
      </c>
      <c r="D16" s="181">
        <v>5480</v>
      </c>
      <c r="E16" s="181">
        <v>1955</v>
      </c>
      <c r="F16" s="182">
        <v>1384</v>
      </c>
      <c r="H16" s="66"/>
      <c r="I16" s="66"/>
      <c r="J16" s="66"/>
      <c r="K16" s="66"/>
    </row>
    <row r="17" spans="1:11" s="30" customFormat="1" ht="12.6" customHeight="1" x14ac:dyDescent="0.25">
      <c r="A17" s="205" t="s">
        <v>4</v>
      </c>
      <c r="B17" s="44" t="s">
        <v>31</v>
      </c>
      <c r="C17" s="183">
        <v>10973</v>
      </c>
      <c r="D17" s="184">
        <v>7239</v>
      </c>
      <c r="E17" s="184">
        <v>2103</v>
      </c>
      <c r="F17" s="185">
        <v>1629</v>
      </c>
      <c r="H17" s="67"/>
      <c r="I17" s="67"/>
      <c r="J17" s="67"/>
      <c r="K17" s="67"/>
    </row>
    <row r="18" spans="1:11" s="30" customFormat="1" ht="12.6" customHeight="1" x14ac:dyDescent="0.25">
      <c r="A18" s="205"/>
      <c r="B18" s="45" t="s">
        <v>32</v>
      </c>
      <c r="C18" s="183">
        <v>10064</v>
      </c>
      <c r="D18" s="184">
        <v>6440</v>
      </c>
      <c r="E18" s="184">
        <v>2048</v>
      </c>
      <c r="F18" s="185">
        <v>1575</v>
      </c>
      <c r="H18" s="67"/>
      <c r="I18" s="67"/>
      <c r="J18" s="67"/>
      <c r="K18" s="67"/>
    </row>
    <row r="19" spans="1:11" s="30" customFormat="1" ht="12.6" customHeight="1" x14ac:dyDescent="0.25">
      <c r="A19" s="205"/>
      <c r="B19" s="46" t="s">
        <v>33</v>
      </c>
      <c r="C19" s="183">
        <v>9620</v>
      </c>
      <c r="D19" s="184">
        <v>6300</v>
      </c>
      <c r="E19" s="184">
        <v>1772</v>
      </c>
      <c r="F19" s="185">
        <v>1547</v>
      </c>
      <c r="H19" s="67"/>
      <c r="I19" s="67"/>
      <c r="J19" s="67"/>
      <c r="K19" s="67"/>
    </row>
    <row r="20" spans="1:11" s="30" customFormat="1" ht="12.6" customHeight="1" x14ac:dyDescent="0.25">
      <c r="A20" s="205"/>
      <c r="B20" s="47" t="s">
        <v>56</v>
      </c>
      <c r="C20" s="183">
        <v>8823</v>
      </c>
      <c r="D20" s="184">
        <v>5573</v>
      </c>
      <c r="E20" s="184">
        <v>1918</v>
      </c>
      <c r="F20" s="185">
        <v>1331</v>
      </c>
      <c r="H20" s="67"/>
      <c r="I20" s="67"/>
      <c r="J20" s="67"/>
      <c r="K20" s="67"/>
    </row>
    <row r="21" spans="1:11" s="30" customFormat="1" ht="12.6" customHeight="1" x14ac:dyDescent="0.25">
      <c r="A21" s="205"/>
      <c r="B21" s="47" t="s">
        <v>57</v>
      </c>
      <c r="C21" s="183">
        <v>8822</v>
      </c>
      <c r="D21" s="184">
        <v>5480</v>
      </c>
      <c r="E21" s="184">
        <v>1955</v>
      </c>
      <c r="F21" s="185">
        <v>1384</v>
      </c>
      <c r="H21" s="67"/>
      <c r="I21" s="67"/>
      <c r="J21" s="67"/>
      <c r="K21" s="67"/>
    </row>
    <row r="22" spans="1:11" s="31" customFormat="1" ht="12.6" customHeight="1" x14ac:dyDescent="0.25">
      <c r="A22" s="202" t="s">
        <v>5</v>
      </c>
      <c r="B22" s="49" t="s">
        <v>31</v>
      </c>
      <c r="C22" s="174">
        <v>19290</v>
      </c>
      <c r="D22" s="175">
        <v>10509</v>
      </c>
      <c r="E22" s="175">
        <v>4745</v>
      </c>
      <c r="F22" s="176">
        <v>4035</v>
      </c>
      <c r="H22" s="66"/>
      <c r="I22" s="66"/>
      <c r="J22" s="66"/>
      <c r="K22" s="66"/>
    </row>
    <row r="23" spans="1:11" s="31" customFormat="1" ht="12.6" customHeight="1" x14ac:dyDescent="0.25">
      <c r="A23" s="203"/>
      <c r="B23" s="50" t="s">
        <v>32</v>
      </c>
      <c r="C23" s="177">
        <v>17999</v>
      </c>
      <c r="D23" s="178">
        <v>9633</v>
      </c>
      <c r="E23" s="178">
        <v>4407</v>
      </c>
      <c r="F23" s="179">
        <v>3959</v>
      </c>
      <c r="H23" s="66"/>
      <c r="I23" s="66"/>
      <c r="J23" s="66"/>
      <c r="K23" s="66"/>
    </row>
    <row r="24" spans="1:11" s="31" customFormat="1" ht="12.6" customHeight="1" x14ac:dyDescent="0.25">
      <c r="A24" s="203"/>
      <c r="B24" s="41" t="s">
        <v>33</v>
      </c>
      <c r="C24" s="177">
        <v>16563</v>
      </c>
      <c r="D24" s="178">
        <v>8810</v>
      </c>
      <c r="E24" s="178">
        <v>3983</v>
      </c>
      <c r="F24" s="179">
        <v>3767</v>
      </c>
      <c r="H24" s="66"/>
      <c r="I24" s="66"/>
      <c r="J24" s="66"/>
      <c r="K24" s="66"/>
    </row>
    <row r="25" spans="1:11" s="31" customFormat="1" ht="12.6" customHeight="1" x14ac:dyDescent="0.25">
      <c r="A25" s="203"/>
      <c r="B25" s="42" t="s">
        <v>56</v>
      </c>
      <c r="C25" s="177">
        <v>15914</v>
      </c>
      <c r="D25" s="178">
        <v>8231</v>
      </c>
      <c r="E25" s="178">
        <v>4102</v>
      </c>
      <c r="F25" s="179">
        <v>3574</v>
      </c>
      <c r="H25" s="66"/>
      <c r="I25" s="66"/>
      <c r="J25" s="66"/>
      <c r="K25" s="66"/>
    </row>
    <row r="26" spans="1:11" s="31" customFormat="1" ht="12.6" customHeight="1" x14ac:dyDescent="0.25">
      <c r="A26" s="204"/>
      <c r="B26" s="43" t="s">
        <v>57</v>
      </c>
      <c r="C26" s="180">
        <v>16582</v>
      </c>
      <c r="D26" s="181">
        <v>8457</v>
      </c>
      <c r="E26" s="181">
        <v>4420</v>
      </c>
      <c r="F26" s="182">
        <v>3705</v>
      </c>
      <c r="H26" s="66"/>
      <c r="I26" s="66"/>
      <c r="J26" s="66"/>
      <c r="K26" s="66"/>
    </row>
    <row r="27" spans="1:11" s="30" customFormat="1" ht="12.6" customHeight="1" x14ac:dyDescent="0.25">
      <c r="A27" s="205" t="s">
        <v>6</v>
      </c>
      <c r="B27" s="44" t="s">
        <v>31</v>
      </c>
      <c r="C27" s="183">
        <v>6396</v>
      </c>
      <c r="D27" s="184">
        <v>3676</v>
      </c>
      <c r="E27" s="184">
        <v>1452</v>
      </c>
      <c r="F27" s="185">
        <v>1267</v>
      </c>
      <c r="H27" s="67"/>
      <c r="I27" s="67"/>
      <c r="J27" s="67"/>
      <c r="K27" s="67"/>
    </row>
    <row r="28" spans="1:11" s="30" customFormat="1" ht="12.6" customHeight="1" x14ac:dyDescent="0.25">
      <c r="A28" s="205"/>
      <c r="B28" s="45" t="s">
        <v>32</v>
      </c>
      <c r="C28" s="183">
        <v>6173</v>
      </c>
      <c r="D28" s="184">
        <v>3624</v>
      </c>
      <c r="E28" s="184">
        <v>1310</v>
      </c>
      <c r="F28" s="185">
        <v>1239</v>
      </c>
      <c r="H28" s="67"/>
      <c r="I28" s="67"/>
      <c r="J28" s="67"/>
      <c r="K28" s="67"/>
    </row>
    <row r="29" spans="1:11" s="30" customFormat="1" ht="12.6" customHeight="1" x14ac:dyDescent="0.25">
      <c r="A29" s="205"/>
      <c r="B29" s="46" t="s">
        <v>33</v>
      </c>
      <c r="C29" s="183">
        <v>5431</v>
      </c>
      <c r="D29" s="184">
        <v>3152</v>
      </c>
      <c r="E29" s="184">
        <v>1084</v>
      </c>
      <c r="F29" s="185">
        <v>1194</v>
      </c>
      <c r="H29" s="67"/>
      <c r="I29" s="67"/>
      <c r="J29" s="67"/>
      <c r="K29" s="67"/>
    </row>
    <row r="30" spans="1:11" s="30" customFormat="1" ht="12.6" customHeight="1" x14ac:dyDescent="0.25">
      <c r="A30" s="205"/>
      <c r="B30" s="47" t="s">
        <v>56</v>
      </c>
      <c r="C30" s="183">
        <v>5457</v>
      </c>
      <c r="D30" s="184">
        <v>3121</v>
      </c>
      <c r="E30" s="184">
        <v>1195</v>
      </c>
      <c r="F30" s="185">
        <v>1140</v>
      </c>
      <c r="H30" s="67"/>
      <c r="I30" s="67"/>
      <c r="J30" s="67"/>
      <c r="K30" s="67"/>
    </row>
    <row r="31" spans="1:11" s="30" customFormat="1" ht="12.6" customHeight="1" x14ac:dyDescent="0.25">
      <c r="A31" s="205"/>
      <c r="B31" s="47" t="s">
        <v>57</v>
      </c>
      <c r="C31" s="183">
        <v>5522</v>
      </c>
      <c r="D31" s="184">
        <v>2968</v>
      </c>
      <c r="E31" s="184">
        <v>1351</v>
      </c>
      <c r="F31" s="185">
        <v>1203</v>
      </c>
      <c r="H31" s="67"/>
      <c r="I31" s="67"/>
      <c r="J31" s="67"/>
      <c r="K31" s="67"/>
    </row>
    <row r="32" spans="1:11" s="30" customFormat="1" ht="12.6" customHeight="1" x14ac:dyDescent="0.25">
      <c r="A32" s="206" t="s">
        <v>7</v>
      </c>
      <c r="B32" s="48" t="s">
        <v>31</v>
      </c>
      <c r="C32" s="186">
        <v>5514</v>
      </c>
      <c r="D32" s="187">
        <v>2942</v>
      </c>
      <c r="E32" s="187">
        <v>1251</v>
      </c>
      <c r="F32" s="188">
        <v>1321</v>
      </c>
      <c r="H32" s="67"/>
      <c r="I32" s="67"/>
      <c r="J32" s="67"/>
      <c r="K32" s="67"/>
    </row>
    <row r="33" spans="1:11" s="30" customFormat="1" ht="12.6" customHeight="1" x14ac:dyDescent="0.25">
      <c r="A33" s="205"/>
      <c r="B33" s="45" t="s">
        <v>32</v>
      </c>
      <c r="C33" s="183">
        <v>5033</v>
      </c>
      <c r="D33" s="184">
        <v>2452</v>
      </c>
      <c r="E33" s="184">
        <v>1244</v>
      </c>
      <c r="F33" s="185">
        <v>1337</v>
      </c>
      <c r="H33" s="67"/>
      <c r="I33" s="67"/>
      <c r="J33" s="67"/>
      <c r="K33" s="67"/>
    </row>
    <row r="34" spans="1:11" s="30" customFormat="1" ht="12.6" customHeight="1" x14ac:dyDescent="0.25">
      <c r="A34" s="205"/>
      <c r="B34" s="46" t="s">
        <v>33</v>
      </c>
      <c r="C34" s="183">
        <v>4761</v>
      </c>
      <c r="D34" s="184">
        <v>2440</v>
      </c>
      <c r="E34" s="184">
        <v>1144</v>
      </c>
      <c r="F34" s="185">
        <v>1175</v>
      </c>
      <c r="H34" s="67"/>
      <c r="I34" s="67"/>
      <c r="J34" s="67"/>
      <c r="K34" s="67"/>
    </row>
    <row r="35" spans="1:11" s="30" customFormat="1" ht="12.6" customHeight="1" x14ac:dyDescent="0.25">
      <c r="A35" s="205"/>
      <c r="B35" s="47" t="s">
        <v>56</v>
      </c>
      <c r="C35" s="183">
        <v>4437</v>
      </c>
      <c r="D35" s="184">
        <v>2246</v>
      </c>
      <c r="E35" s="184">
        <v>1008</v>
      </c>
      <c r="F35" s="185">
        <v>1182</v>
      </c>
      <c r="H35" s="67"/>
      <c r="I35" s="67"/>
      <c r="J35" s="67"/>
      <c r="K35" s="67"/>
    </row>
    <row r="36" spans="1:11" s="30" customFormat="1" ht="12.6" customHeight="1" x14ac:dyDescent="0.25">
      <c r="A36" s="205"/>
      <c r="B36" s="47" t="s">
        <v>57</v>
      </c>
      <c r="C36" s="183">
        <v>4817</v>
      </c>
      <c r="D36" s="184">
        <v>2378</v>
      </c>
      <c r="E36" s="184">
        <v>1262</v>
      </c>
      <c r="F36" s="185">
        <v>1177</v>
      </c>
      <c r="H36" s="67"/>
      <c r="I36" s="67"/>
      <c r="J36" s="67"/>
      <c r="K36" s="67"/>
    </row>
    <row r="37" spans="1:11" s="30" customFormat="1" ht="12.6" customHeight="1" x14ac:dyDescent="0.25">
      <c r="A37" s="206" t="s">
        <v>8</v>
      </c>
      <c r="B37" s="48" t="s">
        <v>31</v>
      </c>
      <c r="C37" s="186">
        <v>7380</v>
      </c>
      <c r="D37" s="187">
        <v>3891</v>
      </c>
      <c r="E37" s="187">
        <v>2042</v>
      </c>
      <c r="F37" s="188">
        <v>1447</v>
      </c>
      <c r="H37" s="67"/>
      <c r="I37" s="67"/>
      <c r="J37" s="67"/>
      <c r="K37" s="67"/>
    </row>
    <row r="38" spans="1:11" s="30" customFormat="1" ht="12.6" customHeight="1" x14ac:dyDescent="0.25">
      <c r="A38" s="205"/>
      <c r="B38" s="45" t="s">
        <v>32</v>
      </c>
      <c r="C38" s="183">
        <v>6793</v>
      </c>
      <c r="D38" s="184">
        <v>3557</v>
      </c>
      <c r="E38" s="184">
        <v>1853</v>
      </c>
      <c r="F38" s="185">
        <v>1383</v>
      </c>
      <c r="H38" s="67"/>
      <c r="I38" s="67"/>
      <c r="J38" s="67"/>
      <c r="K38" s="67"/>
    </row>
    <row r="39" spans="1:11" s="30" customFormat="1" ht="12.6" customHeight="1" x14ac:dyDescent="0.25">
      <c r="A39" s="205"/>
      <c r="B39" s="46" t="s">
        <v>33</v>
      </c>
      <c r="C39" s="183">
        <v>6371</v>
      </c>
      <c r="D39" s="184">
        <v>3218</v>
      </c>
      <c r="E39" s="184">
        <v>1755</v>
      </c>
      <c r="F39" s="185">
        <v>1398</v>
      </c>
      <c r="H39" s="67"/>
      <c r="I39" s="67"/>
      <c r="J39" s="67"/>
      <c r="K39" s="67"/>
    </row>
    <row r="40" spans="1:11" s="30" customFormat="1" ht="12.6" customHeight="1" x14ac:dyDescent="0.25">
      <c r="A40" s="205"/>
      <c r="B40" s="47" t="s">
        <v>56</v>
      </c>
      <c r="C40" s="183">
        <v>6020</v>
      </c>
      <c r="D40" s="184">
        <v>2864</v>
      </c>
      <c r="E40" s="184">
        <v>1899</v>
      </c>
      <c r="F40" s="185">
        <v>1252</v>
      </c>
      <c r="H40" s="67"/>
      <c r="I40" s="67"/>
      <c r="J40" s="67"/>
      <c r="K40" s="67"/>
    </row>
    <row r="41" spans="1:11" s="30" customFormat="1" ht="12.6" customHeight="1" x14ac:dyDescent="0.25">
      <c r="A41" s="205"/>
      <c r="B41" s="47" t="s">
        <v>57</v>
      </c>
      <c r="C41" s="183">
        <v>6243</v>
      </c>
      <c r="D41" s="184">
        <v>3111</v>
      </c>
      <c r="E41" s="184">
        <v>1807</v>
      </c>
      <c r="F41" s="185">
        <v>1325</v>
      </c>
      <c r="H41" s="67"/>
      <c r="I41" s="67"/>
      <c r="J41" s="67"/>
      <c r="K41" s="67"/>
    </row>
    <row r="42" spans="1:11" s="31" customFormat="1" ht="12.6" customHeight="1" x14ac:dyDescent="0.25">
      <c r="A42" s="202" t="s">
        <v>9</v>
      </c>
      <c r="B42" s="49" t="s">
        <v>31</v>
      </c>
      <c r="C42" s="174">
        <v>14217</v>
      </c>
      <c r="D42" s="175">
        <v>7902</v>
      </c>
      <c r="E42" s="175">
        <v>2929</v>
      </c>
      <c r="F42" s="176">
        <v>3383</v>
      </c>
      <c r="H42" s="66"/>
      <c r="I42" s="66"/>
      <c r="J42" s="66"/>
      <c r="K42" s="66"/>
    </row>
    <row r="43" spans="1:11" s="31" customFormat="1" ht="12.6" customHeight="1" x14ac:dyDescent="0.25">
      <c r="A43" s="203"/>
      <c r="B43" s="50" t="s">
        <v>32</v>
      </c>
      <c r="C43" s="177">
        <v>14263</v>
      </c>
      <c r="D43" s="178">
        <v>7753</v>
      </c>
      <c r="E43" s="178">
        <v>3246</v>
      </c>
      <c r="F43" s="179">
        <v>3262</v>
      </c>
      <c r="H43" s="66"/>
      <c r="I43" s="66"/>
      <c r="J43" s="66"/>
      <c r="K43" s="66"/>
    </row>
    <row r="44" spans="1:11" s="31" customFormat="1" ht="12.6" customHeight="1" x14ac:dyDescent="0.25">
      <c r="A44" s="203"/>
      <c r="B44" s="41" t="s">
        <v>33</v>
      </c>
      <c r="C44" s="177">
        <v>13547</v>
      </c>
      <c r="D44" s="178">
        <v>7736</v>
      </c>
      <c r="E44" s="178">
        <v>2638</v>
      </c>
      <c r="F44" s="179">
        <v>3172</v>
      </c>
      <c r="H44" s="66"/>
      <c r="I44" s="66"/>
      <c r="J44" s="66"/>
      <c r="K44" s="66"/>
    </row>
    <row r="45" spans="1:11" s="31" customFormat="1" ht="12.6" customHeight="1" x14ac:dyDescent="0.25">
      <c r="A45" s="203"/>
      <c r="B45" s="42" t="s">
        <v>56</v>
      </c>
      <c r="C45" s="177">
        <v>12221</v>
      </c>
      <c r="D45" s="178">
        <v>6404</v>
      </c>
      <c r="E45" s="178">
        <v>2739</v>
      </c>
      <c r="F45" s="179">
        <v>3054</v>
      </c>
      <c r="H45" s="66"/>
      <c r="I45" s="66"/>
      <c r="J45" s="66"/>
      <c r="K45" s="66"/>
    </row>
    <row r="46" spans="1:11" s="31" customFormat="1" ht="12.6" customHeight="1" x14ac:dyDescent="0.25">
      <c r="A46" s="204"/>
      <c r="B46" s="43" t="s">
        <v>57</v>
      </c>
      <c r="C46" s="180">
        <v>13664</v>
      </c>
      <c r="D46" s="181">
        <v>7473</v>
      </c>
      <c r="E46" s="181">
        <v>2985</v>
      </c>
      <c r="F46" s="182">
        <v>3196</v>
      </c>
      <c r="H46" s="66"/>
      <c r="I46" s="66"/>
      <c r="J46" s="66"/>
      <c r="K46" s="66"/>
    </row>
    <row r="47" spans="1:11" s="30" customFormat="1" ht="12.6" customHeight="1" x14ac:dyDescent="0.25">
      <c r="A47" s="205" t="s">
        <v>10</v>
      </c>
      <c r="B47" s="44" t="s">
        <v>31</v>
      </c>
      <c r="C47" s="183">
        <v>7048</v>
      </c>
      <c r="D47" s="184">
        <v>3707</v>
      </c>
      <c r="E47" s="184">
        <v>1612</v>
      </c>
      <c r="F47" s="185">
        <v>1727</v>
      </c>
      <c r="H47" s="67"/>
      <c r="I47" s="67"/>
      <c r="J47" s="67"/>
      <c r="K47" s="67"/>
    </row>
    <row r="48" spans="1:11" s="30" customFormat="1" ht="12.6" customHeight="1" x14ac:dyDescent="0.25">
      <c r="A48" s="205"/>
      <c r="B48" s="45" t="s">
        <v>32</v>
      </c>
      <c r="C48" s="183">
        <v>6983</v>
      </c>
      <c r="D48" s="184">
        <v>3575</v>
      </c>
      <c r="E48" s="184">
        <v>1777</v>
      </c>
      <c r="F48" s="185">
        <v>1630</v>
      </c>
      <c r="H48" s="67"/>
      <c r="I48" s="67"/>
      <c r="J48" s="67"/>
      <c r="K48" s="67"/>
    </row>
    <row r="49" spans="1:11" s="30" customFormat="1" ht="12.6" customHeight="1" x14ac:dyDescent="0.25">
      <c r="A49" s="205"/>
      <c r="B49" s="46" t="s">
        <v>33</v>
      </c>
      <c r="C49" s="183">
        <v>6581</v>
      </c>
      <c r="D49" s="184">
        <v>3480</v>
      </c>
      <c r="E49" s="184">
        <v>1507</v>
      </c>
      <c r="F49" s="185">
        <v>1594</v>
      </c>
      <c r="H49" s="67"/>
      <c r="I49" s="67"/>
      <c r="J49" s="67"/>
      <c r="K49" s="67"/>
    </row>
    <row r="50" spans="1:11" s="30" customFormat="1" ht="12.6" customHeight="1" x14ac:dyDescent="0.25">
      <c r="A50" s="205"/>
      <c r="B50" s="47" t="s">
        <v>56</v>
      </c>
      <c r="C50" s="183">
        <v>5859</v>
      </c>
      <c r="D50" s="184">
        <v>2968</v>
      </c>
      <c r="E50" s="184">
        <v>1421</v>
      </c>
      <c r="F50" s="185">
        <v>1450</v>
      </c>
      <c r="H50" s="67"/>
      <c r="I50" s="67"/>
      <c r="J50" s="67"/>
      <c r="K50" s="67"/>
    </row>
    <row r="51" spans="1:11" s="30" customFormat="1" ht="12.6" customHeight="1" x14ac:dyDescent="0.25">
      <c r="A51" s="205"/>
      <c r="B51" s="47" t="s">
        <v>57</v>
      </c>
      <c r="C51" s="183">
        <v>6836</v>
      </c>
      <c r="D51" s="184">
        <v>3683</v>
      </c>
      <c r="E51" s="184">
        <v>1655</v>
      </c>
      <c r="F51" s="185">
        <v>1494</v>
      </c>
      <c r="H51" s="67"/>
      <c r="I51" s="67"/>
      <c r="J51" s="67"/>
      <c r="K51" s="67"/>
    </row>
    <row r="52" spans="1:11" s="30" customFormat="1" ht="12.6" customHeight="1" x14ac:dyDescent="0.25">
      <c r="A52" s="206" t="s">
        <v>11</v>
      </c>
      <c r="B52" s="48" t="s">
        <v>31</v>
      </c>
      <c r="C52" s="186">
        <v>7169</v>
      </c>
      <c r="D52" s="187">
        <v>4195</v>
      </c>
      <c r="E52" s="187">
        <v>1317</v>
      </c>
      <c r="F52" s="188">
        <v>1656</v>
      </c>
      <c r="H52" s="67"/>
      <c r="I52" s="67"/>
      <c r="J52" s="67"/>
      <c r="K52" s="67"/>
    </row>
    <row r="53" spans="1:11" s="30" customFormat="1" ht="12.6" customHeight="1" x14ac:dyDescent="0.25">
      <c r="A53" s="205"/>
      <c r="B53" s="45" t="s">
        <v>32</v>
      </c>
      <c r="C53" s="183">
        <v>7280</v>
      </c>
      <c r="D53" s="184">
        <v>4178</v>
      </c>
      <c r="E53" s="184">
        <v>1469</v>
      </c>
      <c r="F53" s="185">
        <v>1632</v>
      </c>
      <c r="H53" s="67"/>
      <c r="I53" s="67"/>
      <c r="J53" s="67"/>
      <c r="K53" s="67"/>
    </row>
    <row r="54" spans="1:11" s="30" customFormat="1" ht="12.6" customHeight="1" x14ac:dyDescent="0.25">
      <c r="A54" s="205"/>
      <c r="B54" s="46" t="s">
        <v>33</v>
      </c>
      <c r="C54" s="183">
        <v>6966</v>
      </c>
      <c r="D54" s="184">
        <v>4256</v>
      </c>
      <c r="E54" s="184">
        <v>1131</v>
      </c>
      <c r="F54" s="185">
        <v>1578</v>
      </c>
      <c r="H54" s="67"/>
      <c r="I54" s="67"/>
      <c r="J54" s="67"/>
      <c r="K54" s="67"/>
    </row>
    <row r="55" spans="1:11" s="30" customFormat="1" ht="12.6" customHeight="1" x14ac:dyDescent="0.25">
      <c r="A55" s="205"/>
      <c r="B55" s="47" t="s">
        <v>56</v>
      </c>
      <c r="C55" s="183">
        <v>6362</v>
      </c>
      <c r="D55" s="184">
        <v>3436</v>
      </c>
      <c r="E55" s="184">
        <v>1318</v>
      </c>
      <c r="F55" s="185">
        <v>1604</v>
      </c>
      <c r="H55" s="67"/>
      <c r="I55" s="67"/>
      <c r="J55" s="67"/>
      <c r="K55" s="67"/>
    </row>
    <row r="56" spans="1:11" s="30" customFormat="1" ht="12.6" customHeight="1" x14ac:dyDescent="0.25">
      <c r="A56" s="205"/>
      <c r="B56" s="47" t="s">
        <v>57</v>
      </c>
      <c r="C56" s="183">
        <v>6828</v>
      </c>
      <c r="D56" s="184">
        <v>3790</v>
      </c>
      <c r="E56" s="184">
        <v>1330</v>
      </c>
      <c r="F56" s="185">
        <v>1702</v>
      </c>
      <c r="H56" s="67"/>
      <c r="I56" s="67"/>
      <c r="J56" s="67"/>
      <c r="K56" s="67"/>
    </row>
    <row r="57" spans="1:11" s="31" customFormat="1" ht="12.6" customHeight="1" x14ac:dyDescent="0.25">
      <c r="A57" s="202" t="s">
        <v>12</v>
      </c>
      <c r="B57" s="49" t="s">
        <v>31</v>
      </c>
      <c r="C57" s="174">
        <v>16681</v>
      </c>
      <c r="D57" s="175">
        <v>10101</v>
      </c>
      <c r="E57" s="175">
        <v>3550</v>
      </c>
      <c r="F57" s="176">
        <v>3028</v>
      </c>
      <c r="H57" s="66"/>
      <c r="I57" s="66"/>
      <c r="J57" s="66"/>
      <c r="K57" s="66"/>
    </row>
    <row r="58" spans="1:11" s="31" customFormat="1" ht="12.6" customHeight="1" x14ac:dyDescent="0.25">
      <c r="A58" s="203"/>
      <c r="B58" s="50" t="s">
        <v>32</v>
      </c>
      <c r="C58" s="177">
        <v>16309</v>
      </c>
      <c r="D58" s="178">
        <v>9660</v>
      </c>
      <c r="E58" s="178">
        <v>3465</v>
      </c>
      <c r="F58" s="179">
        <v>3181</v>
      </c>
      <c r="H58" s="66"/>
      <c r="I58" s="66"/>
      <c r="J58" s="66"/>
      <c r="K58" s="66"/>
    </row>
    <row r="59" spans="1:11" s="31" customFormat="1" ht="12.6" customHeight="1" x14ac:dyDescent="0.25">
      <c r="A59" s="203"/>
      <c r="B59" s="41" t="s">
        <v>33</v>
      </c>
      <c r="C59" s="177">
        <v>14398</v>
      </c>
      <c r="D59" s="178">
        <v>8497</v>
      </c>
      <c r="E59" s="178">
        <v>2733</v>
      </c>
      <c r="F59" s="179">
        <v>3166</v>
      </c>
      <c r="H59" s="66"/>
      <c r="I59" s="66"/>
      <c r="J59" s="66"/>
      <c r="K59" s="66"/>
    </row>
    <row r="60" spans="1:11" s="31" customFormat="1" ht="12.6" customHeight="1" x14ac:dyDescent="0.25">
      <c r="A60" s="203"/>
      <c r="B60" s="42" t="s">
        <v>56</v>
      </c>
      <c r="C60" s="177">
        <v>13882</v>
      </c>
      <c r="D60" s="178">
        <v>7976</v>
      </c>
      <c r="E60" s="178">
        <v>3042</v>
      </c>
      <c r="F60" s="179">
        <v>2857</v>
      </c>
      <c r="H60" s="66"/>
      <c r="I60" s="66"/>
      <c r="J60" s="66"/>
      <c r="K60" s="66"/>
    </row>
    <row r="61" spans="1:11" s="31" customFormat="1" ht="12.6" customHeight="1" x14ac:dyDescent="0.25">
      <c r="A61" s="204"/>
      <c r="B61" s="43" t="s">
        <v>57</v>
      </c>
      <c r="C61" s="180">
        <v>15492</v>
      </c>
      <c r="D61" s="181">
        <v>9131</v>
      </c>
      <c r="E61" s="181">
        <v>3404</v>
      </c>
      <c r="F61" s="182">
        <v>2957</v>
      </c>
      <c r="H61" s="66"/>
      <c r="I61" s="66"/>
      <c r="J61" s="66"/>
      <c r="K61" s="66"/>
    </row>
    <row r="62" spans="1:11" s="30" customFormat="1" ht="12.6" customHeight="1" x14ac:dyDescent="0.25">
      <c r="A62" s="205" t="s">
        <v>13</v>
      </c>
      <c r="B62" s="44" t="s">
        <v>31</v>
      </c>
      <c r="C62" s="183">
        <v>7138</v>
      </c>
      <c r="D62" s="184">
        <v>4062</v>
      </c>
      <c r="E62" s="184">
        <v>1638</v>
      </c>
      <c r="F62" s="185">
        <v>1438</v>
      </c>
      <c r="H62" s="67"/>
      <c r="I62" s="67"/>
      <c r="J62" s="67"/>
      <c r="K62" s="67"/>
    </row>
    <row r="63" spans="1:11" s="30" customFormat="1" ht="12.6" customHeight="1" x14ac:dyDescent="0.25">
      <c r="A63" s="205"/>
      <c r="B63" s="45" t="s">
        <v>32</v>
      </c>
      <c r="C63" s="183">
        <v>7153</v>
      </c>
      <c r="D63" s="184">
        <v>4000</v>
      </c>
      <c r="E63" s="184">
        <v>1591</v>
      </c>
      <c r="F63" s="185">
        <v>1561</v>
      </c>
      <c r="H63" s="67"/>
      <c r="I63" s="67"/>
      <c r="J63" s="67"/>
      <c r="K63" s="67"/>
    </row>
    <row r="64" spans="1:11" s="30" customFormat="1" ht="12.6" customHeight="1" x14ac:dyDescent="0.25">
      <c r="A64" s="205"/>
      <c r="B64" s="46" t="s">
        <v>33</v>
      </c>
      <c r="C64" s="183">
        <v>6308</v>
      </c>
      <c r="D64" s="184">
        <v>3454</v>
      </c>
      <c r="E64" s="184">
        <v>1243</v>
      </c>
      <c r="F64" s="185">
        <v>1609</v>
      </c>
      <c r="H64" s="67"/>
      <c r="I64" s="67"/>
      <c r="J64" s="67"/>
      <c r="K64" s="67"/>
    </row>
    <row r="65" spans="1:16" s="30" customFormat="1" ht="12.6" customHeight="1" x14ac:dyDescent="0.25">
      <c r="A65" s="205"/>
      <c r="B65" s="47" t="s">
        <v>56</v>
      </c>
      <c r="C65" s="183">
        <v>6068</v>
      </c>
      <c r="D65" s="184">
        <v>3137</v>
      </c>
      <c r="E65" s="184">
        <v>1524</v>
      </c>
      <c r="F65" s="185">
        <v>1403</v>
      </c>
      <c r="H65" s="67"/>
      <c r="I65" s="67"/>
      <c r="J65" s="67"/>
      <c r="K65" s="67"/>
    </row>
    <row r="66" spans="1:16" s="30" customFormat="1" ht="12.6" customHeight="1" x14ac:dyDescent="0.25">
      <c r="A66" s="205"/>
      <c r="B66" s="47" t="s">
        <v>57</v>
      </c>
      <c r="C66" s="183">
        <v>6696</v>
      </c>
      <c r="D66" s="184">
        <v>3610</v>
      </c>
      <c r="E66" s="184">
        <v>1610</v>
      </c>
      <c r="F66" s="185">
        <v>1476</v>
      </c>
      <c r="H66" s="67"/>
      <c r="I66" s="67"/>
      <c r="J66" s="67"/>
      <c r="K66" s="67"/>
    </row>
    <row r="67" spans="1:16" s="30" customFormat="1" ht="12.6" customHeight="1" x14ac:dyDescent="0.25">
      <c r="A67" s="206" t="s">
        <v>14</v>
      </c>
      <c r="B67" s="48" t="s">
        <v>31</v>
      </c>
      <c r="C67" s="186">
        <v>9543</v>
      </c>
      <c r="D67" s="187">
        <v>6039</v>
      </c>
      <c r="E67" s="187">
        <v>1912</v>
      </c>
      <c r="F67" s="188">
        <v>1590</v>
      </c>
      <c r="H67" s="67"/>
      <c r="I67" s="67"/>
      <c r="J67" s="67"/>
      <c r="K67" s="67"/>
    </row>
    <row r="68" spans="1:16" s="30" customFormat="1" ht="12.6" customHeight="1" x14ac:dyDescent="0.25">
      <c r="A68" s="205"/>
      <c r="B68" s="45" t="s">
        <v>32</v>
      </c>
      <c r="C68" s="183">
        <v>9156</v>
      </c>
      <c r="D68" s="184">
        <v>5660</v>
      </c>
      <c r="E68" s="184">
        <v>1874</v>
      </c>
      <c r="F68" s="185">
        <v>1620</v>
      </c>
      <c r="H68" s="67"/>
      <c r="I68" s="67"/>
      <c r="J68" s="67"/>
      <c r="K68" s="67"/>
    </row>
    <row r="69" spans="1:16" s="30" customFormat="1" ht="12.6" customHeight="1" x14ac:dyDescent="0.25">
      <c r="A69" s="205"/>
      <c r="B69" s="46" t="s">
        <v>33</v>
      </c>
      <c r="C69" s="183">
        <v>8090</v>
      </c>
      <c r="D69" s="184">
        <v>5043</v>
      </c>
      <c r="E69" s="184">
        <v>1490</v>
      </c>
      <c r="F69" s="185">
        <v>1557</v>
      </c>
      <c r="H69" s="67"/>
      <c r="I69" s="67"/>
      <c r="J69" s="67"/>
      <c r="K69" s="67"/>
    </row>
    <row r="70" spans="1:16" s="30" customFormat="1" ht="12.6" customHeight="1" x14ac:dyDescent="0.25">
      <c r="A70" s="205"/>
      <c r="B70" s="47" t="s">
        <v>56</v>
      </c>
      <c r="C70" s="183">
        <v>7814</v>
      </c>
      <c r="D70" s="184">
        <v>4839</v>
      </c>
      <c r="E70" s="184">
        <v>1518</v>
      </c>
      <c r="F70" s="185">
        <v>1454</v>
      </c>
      <c r="H70" s="67"/>
      <c r="I70" s="67"/>
      <c r="J70" s="67"/>
      <c r="K70" s="67"/>
    </row>
    <row r="71" spans="1:16" s="30" customFormat="1" ht="12.6" customHeight="1" x14ac:dyDescent="0.25">
      <c r="A71" s="205"/>
      <c r="B71" s="47" t="s">
        <v>57</v>
      </c>
      <c r="C71" s="183">
        <v>8796</v>
      </c>
      <c r="D71" s="184">
        <v>5521</v>
      </c>
      <c r="E71" s="184">
        <v>1794</v>
      </c>
      <c r="F71" s="185">
        <v>1481</v>
      </c>
      <c r="H71" s="67"/>
      <c r="I71" s="67"/>
      <c r="J71" s="67"/>
      <c r="K71" s="67"/>
    </row>
    <row r="72" spans="1:16" s="1" customFormat="1" ht="21.75" customHeight="1" x14ac:dyDescent="0.25">
      <c r="A72" s="222" t="s">
        <v>29</v>
      </c>
      <c r="B72" s="223"/>
      <c r="C72" s="223"/>
      <c r="D72" s="223"/>
      <c r="E72" s="223"/>
      <c r="F72" s="223"/>
      <c r="H72" s="56"/>
      <c r="I72" s="56"/>
      <c r="J72" s="56"/>
      <c r="K72" s="56"/>
      <c r="L72" s="30"/>
      <c r="M72" s="30"/>
      <c r="N72" s="30"/>
      <c r="O72" s="30"/>
      <c r="P72" s="30"/>
    </row>
    <row r="73" spans="1:16" s="9" customFormat="1" ht="13.5" customHeight="1" x14ac:dyDescent="0.25">
      <c r="A73" s="70" t="s">
        <v>68</v>
      </c>
      <c r="B73" s="71"/>
      <c r="C73" s="71"/>
      <c r="D73" s="71"/>
      <c r="E73" s="71"/>
      <c r="F73" s="72" t="s">
        <v>34</v>
      </c>
      <c r="L73" s="30"/>
      <c r="M73" s="30"/>
      <c r="N73" s="30"/>
      <c r="O73" s="30"/>
      <c r="P73" s="30"/>
    </row>
    <row r="74" spans="1:16" ht="12.6" customHeight="1" x14ac:dyDescent="0.2">
      <c r="A74" s="20"/>
      <c r="L74" s="30"/>
      <c r="M74" s="30"/>
      <c r="N74" s="30"/>
      <c r="O74" s="30"/>
      <c r="P74" s="30"/>
    </row>
    <row r="75" spans="1:16" ht="12.6" customHeight="1" x14ac:dyDescent="0.25">
      <c r="A75" s="15"/>
      <c r="L75" s="30"/>
      <c r="M75" s="30"/>
      <c r="N75" s="30"/>
      <c r="O75" s="30"/>
      <c r="P75" s="30"/>
    </row>
    <row r="76" spans="1:16" ht="12.6" customHeight="1" x14ac:dyDescent="0.3">
      <c r="A76" s="10"/>
      <c r="L76" s="30"/>
      <c r="M76" s="30"/>
      <c r="N76" s="30"/>
      <c r="O76" s="30"/>
      <c r="P76" s="30"/>
    </row>
    <row r="77" spans="1:16" ht="12.6" customHeight="1" x14ac:dyDescent="0.2">
      <c r="L77" s="30"/>
      <c r="M77" s="30"/>
      <c r="N77" s="30"/>
      <c r="O77" s="30"/>
      <c r="P77" s="30"/>
    </row>
    <row r="78" spans="1:16" ht="12.6" hidden="1" customHeight="1" outlineLevel="1" x14ac:dyDescent="0.2">
      <c r="A78" s="1" t="s">
        <v>15</v>
      </c>
      <c r="L78" s="30"/>
      <c r="M78" s="30"/>
      <c r="N78" s="30"/>
      <c r="O78" s="30"/>
      <c r="P78" s="30"/>
    </row>
    <row r="79" spans="1:16" s="12" customFormat="1" ht="12.6" hidden="1" customHeight="1" outlineLevel="1" x14ac:dyDescent="0.2">
      <c r="A79" s="11" t="s">
        <v>16</v>
      </c>
      <c r="B79" s="22">
        <v>2001</v>
      </c>
      <c r="C79" s="12">
        <f t="shared" ref="C79:F83" si="0">MIN(C17,C27,C32,C37,C47,C52,C62,C67)</f>
        <v>5514</v>
      </c>
      <c r="D79" s="12">
        <f t="shared" si="0"/>
        <v>2942</v>
      </c>
      <c r="E79" s="12">
        <f t="shared" si="0"/>
        <v>1251</v>
      </c>
      <c r="F79" s="12">
        <f t="shared" si="0"/>
        <v>1267</v>
      </c>
      <c r="L79" s="30"/>
      <c r="M79" s="30"/>
      <c r="N79" s="30"/>
      <c r="O79" s="30"/>
      <c r="P79" s="30"/>
    </row>
    <row r="80" spans="1:16" s="12" customFormat="1" ht="12.6" hidden="1" customHeight="1" outlineLevel="1" x14ac:dyDescent="0.2">
      <c r="A80" s="11" t="s">
        <v>16</v>
      </c>
      <c r="B80" s="23">
        <v>2002</v>
      </c>
      <c r="C80" s="12">
        <f t="shared" si="0"/>
        <v>5033</v>
      </c>
      <c r="D80" s="12">
        <f t="shared" si="0"/>
        <v>2452</v>
      </c>
      <c r="E80" s="12">
        <f t="shared" si="0"/>
        <v>1244</v>
      </c>
      <c r="F80" s="12">
        <f t="shared" si="0"/>
        <v>1239</v>
      </c>
      <c r="L80" s="30"/>
      <c r="M80" s="30"/>
      <c r="N80" s="30"/>
      <c r="O80" s="30"/>
      <c r="P80" s="30"/>
    </row>
    <row r="81" spans="1:16" s="12" customFormat="1" ht="12.6" hidden="1" customHeight="1" outlineLevel="1" x14ac:dyDescent="0.2">
      <c r="A81" s="11" t="s">
        <v>16</v>
      </c>
      <c r="B81" s="24">
        <v>2003</v>
      </c>
      <c r="C81" s="12">
        <f t="shared" si="0"/>
        <v>4761</v>
      </c>
      <c r="D81" s="12">
        <f t="shared" si="0"/>
        <v>2440</v>
      </c>
      <c r="E81" s="12">
        <f t="shared" si="0"/>
        <v>1084</v>
      </c>
      <c r="F81" s="12">
        <f t="shared" si="0"/>
        <v>1175</v>
      </c>
      <c r="L81" s="30"/>
      <c r="M81" s="30"/>
      <c r="N81" s="30"/>
      <c r="O81" s="30"/>
      <c r="P81" s="30"/>
    </row>
    <row r="82" spans="1:16" s="12" customFormat="1" ht="12.6" hidden="1" customHeight="1" outlineLevel="1" x14ac:dyDescent="0.2">
      <c r="A82" s="11" t="s">
        <v>16</v>
      </c>
      <c r="B82" s="25">
        <v>2004</v>
      </c>
      <c r="C82" s="12">
        <f t="shared" si="0"/>
        <v>4437</v>
      </c>
      <c r="D82" s="12">
        <f t="shared" si="0"/>
        <v>2246</v>
      </c>
      <c r="E82" s="12">
        <f t="shared" si="0"/>
        <v>1008</v>
      </c>
      <c r="F82" s="12">
        <f t="shared" si="0"/>
        <v>1140</v>
      </c>
      <c r="L82" s="30"/>
      <c r="M82" s="30"/>
      <c r="N82" s="30"/>
      <c r="O82" s="30"/>
      <c r="P82" s="30"/>
    </row>
    <row r="83" spans="1:16" s="12" customFormat="1" ht="12.6" hidden="1" customHeight="1" outlineLevel="1" x14ac:dyDescent="0.2">
      <c r="A83" s="11" t="s">
        <v>16</v>
      </c>
      <c r="B83" s="25">
        <v>2005</v>
      </c>
      <c r="C83" s="12">
        <f t="shared" si="0"/>
        <v>4817</v>
      </c>
      <c r="D83" s="12">
        <f t="shared" si="0"/>
        <v>2378</v>
      </c>
      <c r="E83" s="12">
        <f t="shared" si="0"/>
        <v>1262</v>
      </c>
      <c r="F83" s="12">
        <f t="shared" si="0"/>
        <v>1177</v>
      </c>
      <c r="L83" s="30"/>
      <c r="M83" s="30"/>
      <c r="N83" s="30"/>
      <c r="O83" s="30"/>
      <c r="P83" s="30"/>
    </row>
    <row r="84" spans="1:16" s="14" customFormat="1" ht="12.6" hidden="1" customHeight="1" outlineLevel="1" x14ac:dyDescent="0.2">
      <c r="A84" s="13" t="s">
        <v>17</v>
      </c>
      <c r="B84" s="26">
        <v>2001</v>
      </c>
      <c r="C84" s="14">
        <f t="shared" ref="C84:F88" si="1">MAX(C17,C27,C32,C37,C47,C52,C62,C67)</f>
        <v>10973</v>
      </c>
      <c r="D84" s="14">
        <f t="shared" si="1"/>
        <v>7239</v>
      </c>
      <c r="E84" s="14">
        <f t="shared" si="1"/>
        <v>2103</v>
      </c>
      <c r="F84" s="14">
        <f t="shared" si="1"/>
        <v>1727</v>
      </c>
      <c r="L84" s="30"/>
      <c r="M84" s="30"/>
      <c r="N84" s="30"/>
      <c r="O84" s="30"/>
      <c r="P84" s="30"/>
    </row>
    <row r="85" spans="1:16" s="14" customFormat="1" ht="12.6" hidden="1" customHeight="1" outlineLevel="1" x14ac:dyDescent="0.2">
      <c r="A85" s="13" t="s">
        <v>17</v>
      </c>
      <c r="B85" s="27">
        <v>2002</v>
      </c>
      <c r="C85" s="14">
        <f t="shared" si="1"/>
        <v>10064</v>
      </c>
      <c r="D85" s="14">
        <f t="shared" si="1"/>
        <v>6440</v>
      </c>
      <c r="E85" s="14">
        <f t="shared" si="1"/>
        <v>2048</v>
      </c>
      <c r="F85" s="14">
        <f t="shared" si="1"/>
        <v>1632</v>
      </c>
      <c r="L85" s="30"/>
      <c r="M85" s="30"/>
      <c r="N85" s="30"/>
      <c r="O85" s="30"/>
      <c r="P85" s="30"/>
    </row>
    <row r="86" spans="1:16" s="14" customFormat="1" ht="12.6" hidden="1" customHeight="1" outlineLevel="1" x14ac:dyDescent="0.2">
      <c r="A86" s="13" t="s">
        <v>17</v>
      </c>
      <c r="B86" s="28">
        <v>2003</v>
      </c>
      <c r="C86" s="14">
        <f t="shared" si="1"/>
        <v>9620</v>
      </c>
      <c r="D86" s="14">
        <f t="shared" si="1"/>
        <v>6300</v>
      </c>
      <c r="E86" s="14">
        <f t="shared" si="1"/>
        <v>1772</v>
      </c>
      <c r="F86" s="14">
        <f t="shared" si="1"/>
        <v>1609</v>
      </c>
      <c r="L86" s="30"/>
      <c r="M86" s="30"/>
      <c r="N86" s="30"/>
      <c r="O86" s="30"/>
      <c r="P86" s="30"/>
    </row>
    <row r="87" spans="1:16" s="14" customFormat="1" ht="12.6" hidden="1" customHeight="1" outlineLevel="1" x14ac:dyDescent="0.2">
      <c r="A87" s="13" t="s">
        <v>17</v>
      </c>
      <c r="B87" s="29">
        <v>2004</v>
      </c>
      <c r="C87" s="14">
        <f t="shared" si="1"/>
        <v>8823</v>
      </c>
      <c r="D87" s="14">
        <f t="shared" si="1"/>
        <v>5573</v>
      </c>
      <c r="E87" s="14">
        <f t="shared" si="1"/>
        <v>1918</v>
      </c>
      <c r="F87" s="14">
        <f t="shared" si="1"/>
        <v>1604</v>
      </c>
      <c r="L87" s="30"/>
      <c r="M87" s="30"/>
      <c r="N87" s="30"/>
      <c r="O87" s="30"/>
      <c r="P87" s="30"/>
    </row>
    <row r="88" spans="1:16" s="14" customFormat="1" ht="12.6" hidden="1" customHeight="1" outlineLevel="1" x14ac:dyDescent="0.2">
      <c r="A88" s="13" t="s">
        <v>17</v>
      </c>
      <c r="B88" s="29">
        <v>2005</v>
      </c>
      <c r="C88" s="14">
        <f t="shared" si="1"/>
        <v>8822</v>
      </c>
      <c r="D88" s="14">
        <f t="shared" si="1"/>
        <v>5521</v>
      </c>
      <c r="E88" s="14">
        <f t="shared" si="1"/>
        <v>1955</v>
      </c>
      <c r="F88" s="14">
        <f t="shared" si="1"/>
        <v>1702</v>
      </c>
      <c r="L88" s="30"/>
      <c r="M88" s="30"/>
      <c r="N88" s="30"/>
      <c r="O88" s="30"/>
      <c r="P88" s="30"/>
    </row>
    <row r="89" spans="1:16" ht="12.6" hidden="1" customHeight="1" outlineLevel="1" x14ac:dyDescent="0.2">
      <c r="L89" s="30"/>
      <c r="M89" s="30"/>
      <c r="N89" s="30"/>
      <c r="O89" s="30"/>
      <c r="P89" s="30"/>
    </row>
    <row r="90" spans="1:16" ht="12.6" hidden="1" customHeight="1" outlineLevel="1" x14ac:dyDescent="0.2">
      <c r="L90" s="30"/>
      <c r="M90" s="30"/>
      <c r="N90" s="30"/>
      <c r="O90" s="30"/>
      <c r="P90" s="30"/>
    </row>
    <row r="91" spans="1:16" ht="12.6" hidden="1" customHeight="1" outlineLevel="1" x14ac:dyDescent="0.2">
      <c r="C91" s="2">
        <f>SUM(C7:C11)-SUM(C42:C71,C12:C41)/2</f>
        <v>642</v>
      </c>
      <c r="D91" s="2">
        <f>SUM(D7:D11)-SUM(D42:D71,D12:D41)/2</f>
        <v>124</v>
      </c>
      <c r="E91" s="2">
        <f>SUM(E7:E11)-SUM(E42:E71,E12:E41)/2</f>
        <v>480</v>
      </c>
      <c r="F91" s="2">
        <f>SUM(F7:F11)-SUM(F42:F71,F12:F41)/2</f>
        <v>27</v>
      </c>
      <c r="L91" s="30"/>
      <c r="M91" s="30"/>
      <c r="N91" s="30"/>
      <c r="O91" s="30"/>
      <c r="P91" s="30"/>
    </row>
    <row r="92" spans="1:16" ht="12.6" hidden="1" customHeight="1" outlineLevel="1" x14ac:dyDescent="0.2">
      <c r="C92" s="2">
        <f t="shared" ref="C92:F96" si="2">C7-SUM(C67,C62,C52,C47,C37,C32,C27,C17)</f>
        <v>231</v>
      </c>
      <c r="D92" s="2">
        <f t="shared" si="2"/>
        <v>38</v>
      </c>
      <c r="E92" s="2">
        <f t="shared" si="2"/>
        <v>188</v>
      </c>
      <c r="F92" s="2">
        <f t="shared" si="2"/>
        <v>2</v>
      </c>
      <c r="L92" s="30"/>
      <c r="M92" s="30"/>
      <c r="N92" s="30"/>
      <c r="O92" s="30"/>
      <c r="P92" s="30"/>
    </row>
    <row r="93" spans="1:16" ht="12.6" hidden="1" customHeight="1" outlineLevel="1" x14ac:dyDescent="0.2">
      <c r="C93" s="2">
        <f t="shared" si="2"/>
        <v>194</v>
      </c>
      <c r="D93" s="2">
        <f t="shared" si="2"/>
        <v>27</v>
      </c>
      <c r="E93" s="2">
        <f t="shared" si="2"/>
        <v>160</v>
      </c>
      <c r="F93" s="2">
        <f t="shared" si="2"/>
        <v>4</v>
      </c>
      <c r="L93" s="30"/>
      <c r="M93" s="30"/>
      <c r="N93" s="30"/>
      <c r="O93" s="30"/>
      <c r="P93" s="30"/>
    </row>
    <row r="94" spans="1:16" ht="12.6" hidden="1" customHeight="1" outlineLevel="1" x14ac:dyDescent="0.2">
      <c r="C94" s="2">
        <f t="shared" si="2"/>
        <v>116</v>
      </c>
      <c r="D94" s="2">
        <f t="shared" si="2"/>
        <v>23</v>
      </c>
      <c r="E94" s="2">
        <f t="shared" si="2"/>
        <v>86</v>
      </c>
      <c r="F94" s="2">
        <f t="shared" si="2"/>
        <v>7</v>
      </c>
      <c r="L94" s="30"/>
      <c r="M94" s="30"/>
      <c r="N94" s="30"/>
      <c r="O94" s="30"/>
      <c r="P94" s="30"/>
    </row>
    <row r="95" spans="1:16" ht="12.6" hidden="1" customHeight="1" outlineLevel="1" x14ac:dyDescent="0.2">
      <c r="C95" s="2">
        <f t="shared" si="2"/>
        <v>75</v>
      </c>
      <c r="D95" s="2">
        <f t="shared" si="2"/>
        <v>21</v>
      </c>
      <c r="E95" s="2">
        <f t="shared" si="2"/>
        <v>43</v>
      </c>
      <c r="F95" s="2">
        <f t="shared" si="2"/>
        <v>7</v>
      </c>
      <c r="L95" s="30"/>
      <c r="M95" s="30"/>
      <c r="N95" s="30"/>
      <c r="O95" s="30"/>
      <c r="P95" s="30"/>
    </row>
    <row r="96" spans="1:16" ht="12.6" hidden="1" customHeight="1" outlineLevel="1" x14ac:dyDescent="0.2">
      <c r="C96" s="2">
        <f t="shared" si="2"/>
        <v>26</v>
      </c>
      <c r="D96" s="2">
        <f t="shared" si="2"/>
        <v>15</v>
      </c>
      <c r="E96" s="2">
        <f t="shared" si="2"/>
        <v>3</v>
      </c>
      <c r="F96" s="2">
        <f t="shared" si="2"/>
        <v>7</v>
      </c>
      <c r="L96" s="30"/>
      <c r="M96" s="30"/>
      <c r="N96" s="30"/>
      <c r="O96" s="30"/>
      <c r="P96" s="30"/>
    </row>
    <row r="97" spans="12:16" ht="12.6" customHeight="1" collapsed="1" x14ac:dyDescent="0.2">
      <c r="L97" s="30"/>
      <c r="M97" s="30"/>
      <c r="N97" s="30"/>
      <c r="O97" s="30"/>
      <c r="P97" s="30"/>
    </row>
    <row r="98" spans="12:16" ht="12.6" customHeight="1" x14ac:dyDescent="0.2">
      <c r="L98" s="30"/>
      <c r="M98" s="30"/>
      <c r="N98" s="30"/>
      <c r="O98" s="30"/>
      <c r="P98" s="3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7">
    <mergeCell ref="H4:H5"/>
    <mergeCell ref="I4:K4"/>
    <mergeCell ref="A72:F72"/>
    <mergeCell ref="A4:A6"/>
    <mergeCell ref="B4:B6"/>
    <mergeCell ref="C4:C5"/>
    <mergeCell ref="D4:F4"/>
  </mergeCells>
  <hyperlinks>
    <hyperlink ref="F73" r:id="rId4" location="!/view/sk/VBD_SK_WIN/sk3003rr/v_sk3003rr_00_00_00_sk"/>
    <hyperlink ref="I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showGridLines="0" showOutlineSymbols="0" zoomScaleNormal="100" zoomScaleSheetLayoutView="100" workbookViewId="0">
      <pane xSplit="2" ySplit="6" topLeftCell="C7" activePane="bottomRight" state="frozen"/>
      <selection activeCell="M37" sqref="M37"/>
      <selection pane="topRight" activeCell="M37" sqref="M37"/>
      <selection pane="bottomLeft" activeCell="M37" sqref="M37"/>
      <selection pane="bottomRight" activeCell="N35" sqref="N35"/>
    </sheetView>
  </sheetViews>
  <sheetFormatPr defaultColWidth="10.33203125" defaultRowHeight="12.6" customHeight="1" outlineLevelRow="1" x14ac:dyDescent="0.2"/>
  <cols>
    <col min="1" max="1" width="14.6640625" style="1" customWidth="1"/>
    <col min="2" max="2" width="4.33203125" style="2" bestFit="1" customWidth="1"/>
    <col min="3" max="3" width="8.88671875" style="2" customWidth="1"/>
    <col min="4" max="10" width="10.109375" style="2" customWidth="1"/>
    <col min="11" max="11" width="4.6640625" style="2" customWidth="1"/>
    <col min="12" max="12" width="11.109375" style="2" customWidth="1"/>
    <col min="13" max="16384" width="10.33203125" style="2"/>
  </cols>
  <sheetData>
    <row r="1" spans="1:14" s="76" customFormat="1" ht="15" customHeight="1" collapsed="1" x14ac:dyDescent="0.3">
      <c r="A1" s="73" t="s">
        <v>18</v>
      </c>
      <c r="B1" s="74"/>
      <c r="C1" s="75"/>
      <c r="D1" s="75"/>
      <c r="E1" s="75"/>
      <c r="F1" s="75"/>
      <c r="H1" s="75"/>
      <c r="I1" s="75"/>
      <c r="J1" s="77" t="s">
        <v>23</v>
      </c>
    </row>
    <row r="2" spans="1:14" s="76" customFormat="1" ht="15" customHeight="1" x14ac:dyDescent="0.3">
      <c r="A2" s="78" t="s">
        <v>35</v>
      </c>
      <c r="B2" s="79"/>
      <c r="C2" s="80"/>
      <c r="D2" s="80"/>
      <c r="E2" s="80"/>
      <c r="F2" s="80"/>
      <c r="H2" s="80"/>
      <c r="I2" s="80"/>
      <c r="J2" s="80"/>
      <c r="M2" s="219" t="s">
        <v>72</v>
      </c>
      <c r="N2" s="219"/>
    </row>
    <row r="3" spans="1:14" s="84" customFormat="1" ht="15" customHeight="1" thickBot="1" x14ac:dyDescent="0.35">
      <c r="A3" s="81" t="s">
        <v>36</v>
      </c>
      <c r="B3" s="82"/>
      <c r="C3" s="83"/>
      <c r="D3" s="83"/>
      <c r="E3" s="83"/>
      <c r="F3" s="83"/>
      <c r="G3" s="80"/>
      <c r="H3" s="83"/>
      <c r="I3" s="83"/>
      <c r="J3" s="83"/>
      <c r="M3" s="220"/>
      <c r="N3" s="220"/>
    </row>
    <row r="4" spans="1:14" s="58" customFormat="1" ht="12.75" customHeight="1" x14ac:dyDescent="0.25">
      <c r="A4" s="224" t="s">
        <v>0</v>
      </c>
      <c r="B4" s="227" t="s">
        <v>1</v>
      </c>
      <c r="C4" s="233" t="s">
        <v>37</v>
      </c>
      <c r="D4" s="235" t="s">
        <v>38</v>
      </c>
      <c r="E4" s="235"/>
      <c r="F4" s="235"/>
      <c r="G4" s="235"/>
      <c r="H4" s="233" t="s">
        <v>39</v>
      </c>
      <c r="I4" s="235" t="s">
        <v>40</v>
      </c>
      <c r="J4" s="235"/>
      <c r="K4" s="57"/>
    </row>
    <row r="5" spans="1:14" s="3" customFormat="1" ht="36.75" customHeight="1" x14ac:dyDescent="0.2">
      <c r="A5" s="225"/>
      <c r="B5" s="228"/>
      <c r="C5" s="234"/>
      <c r="D5" s="85" t="s">
        <v>41</v>
      </c>
      <c r="E5" s="86" t="s">
        <v>42</v>
      </c>
      <c r="F5" s="85" t="s">
        <v>43</v>
      </c>
      <c r="G5" s="85" t="s">
        <v>44</v>
      </c>
      <c r="H5" s="234"/>
      <c r="I5" s="85" t="s">
        <v>45</v>
      </c>
      <c r="J5" s="87" t="s">
        <v>46</v>
      </c>
      <c r="K5" s="6"/>
    </row>
    <row r="6" spans="1:14" s="93" customFormat="1" ht="37.5" customHeight="1" thickBot="1" x14ac:dyDescent="0.3">
      <c r="A6" s="226"/>
      <c r="B6" s="229"/>
      <c r="C6" s="88" t="s">
        <v>47</v>
      </c>
      <c r="D6" s="89" t="s">
        <v>48</v>
      </c>
      <c r="E6" s="90" t="s">
        <v>49</v>
      </c>
      <c r="F6" s="91" t="s">
        <v>50</v>
      </c>
      <c r="G6" s="91" t="s">
        <v>51</v>
      </c>
      <c r="H6" s="88" t="s">
        <v>52</v>
      </c>
      <c r="I6" s="89" t="s">
        <v>53</v>
      </c>
      <c r="J6" s="91" t="s">
        <v>54</v>
      </c>
      <c r="K6" s="92"/>
    </row>
    <row r="7" spans="1:14" s="95" customFormat="1" ht="12.6" customHeight="1" x14ac:dyDescent="0.2">
      <c r="A7" s="199" t="s">
        <v>66</v>
      </c>
      <c r="B7" s="94" t="s">
        <v>31</v>
      </c>
      <c r="C7" s="122">
        <v>5781</v>
      </c>
      <c r="D7" s="119">
        <v>67</v>
      </c>
      <c r="E7" s="119">
        <v>475</v>
      </c>
      <c r="F7" s="121">
        <v>1599</v>
      </c>
      <c r="G7" s="120">
        <v>99</v>
      </c>
      <c r="H7" s="207">
        <v>21787</v>
      </c>
      <c r="I7" s="123">
        <v>4529</v>
      </c>
      <c r="J7" s="121">
        <v>1339</v>
      </c>
    </row>
    <row r="8" spans="1:14" s="95" customFormat="1" ht="12.6" customHeight="1" x14ac:dyDescent="0.2">
      <c r="A8" s="200"/>
      <c r="B8" s="96" t="s">
        <v>32</v>
      </c>
      <c r="C8" s="127">
        <v>5540</v>
      </c>
      <c r="D8" s="124">
        <v>76</v>
      </c>
      <c r="E8" s="124">
        <v>410</v>
      </c>
      <c r="F8" s="126">
        <v>1526</v>
      </c>
      <c r="G8" s="125">
        <v>97</v>
      </c>
      <c r="H8" s="208">
        <v>19583</v>
      </c>
      <c r="I8" s="128">
        <v>3695</v>
      </c>
      <c r="J8" s="126">
        <v>1042</v>
      </c>
    </row>
    <row r="9" spans="1:14" s="95" customFormat="1" ht="12.6" customHeight="1" x14ac:dyDescent="0.2">
      <c r="A9" s="200"/>
      <c r="B9" s="97" t="s">
        <v>33</v>
      </c>
      <c r="C9" s="132">
        <v>5280</v>
      </c>
      <c r="D9" s="129">
        <v>63</v>
      </c>
      <c r="E9" s="129">
        <v>325</v>
      </c>
      <c r="F9" s="131">
        <v>1269</v>
      </c>
      <c r="G9" s="130">
        <v>93</v>
      </c>
      <c r="H9" s="209">
        <v>18715</v>
      </c>
      <c r="I9" s="133">
        <v>3725</v>
      </c>
      <c r="J9" s="130">
        <v>982</v>
      </c>
    </row>
    <row r="10" spans="1:14" s="95" customFormat="1" ht="12.6" customHeight="1" x14ac:dyDescent="0.2">
      <c r="A10" s="200"/>
      <c r="B10" s="98" t="s">
        <v>56</v>
      </c>
      <c r="C10" s="132">
        <v>4575</v>
      </c>
      <c r="D10" s="129">
        <v>55</v>
      </c>
      <c r="E10" s="129">
        <v>289</v>
      </c>
      <c r="F10" s="131">
        <v>1131</v>
      </c>
      <c r="G10" s="130">
        <v>93</v>
      </c>
      <c r="H10" s="209">
        <v>16535</v>
      </c>
      <c r="I10" s="133">
        <v>3247</v>
      </c>
      <c r="J10" s="130">
        <v>803</v>
      </c>
    </row>
    <row r="11" spans="1:14" s="95" customFormat="1" ht="12.6" customHeight="1" x14ac:dyDescent="0.2">
      <c r="A11" s="201"/>
      <c r="B11" s="99" t="s">
        <v>57</v>
      </c>
      <c r="C11" s="137">
        <v>4420</v>
      </c>
      <c r="D11" s="134">
        <v>42</v>
      </c>
      <c r="E11" s="134">
        <v>314</v>
      </c>
      <c r="F11" s="136">
        <v>1295</v>
      </c>
      <c r="G11" s="135">
        <v>107</v>
      </c>
      <c r="H11" s="210">
        <v>18524</v>
      </c>
      <c r="I11" s="138">
        <v>3521</v>
      </c>
      <c r="J11" s="135">
        <v>780</v>
      </c>
    </row>
    <row r="12" spans="1:14" s="95" customFormat="1" ht="12.6" customHeight="1" x14ac:dyDescent="0.2">
      <c r="A12" s="202" t="s">
        <v>3</v>
      </c>
      <c r="B12" s="100" t="s">
        <v>31</v>
      </c>
      <c r="C12" s="141">
        <v>692</v>
      </c>
      <c r="D12" s="139">
        <v>18</v>
      </c>
      <c r="E12" s="139">
        <v>69</v>
      </c>
      <c r="F12" s="140">
        <v>153</v>
      </c>
      <c r="G12" s="140">
        <v>7</v>
      </c>
      <c r="H12" s="211">
        <v>5149</v>
      </c>
      <c r="I12" s="139">
        <v>931</v>
      </c>
      <c r="J12" s="140">
        <v>473</v>
      </c>
    </row>
    <row r="13" spans="1:14" s="95" customFormat="1" ht="12.6" customHeight="1" x14ac:dyDescent="0.2">
      <c r="A13" s="203"/>
      <c r="B13" s="101" t="s">
        <v>32</v>
      </c>
      <c r="C13" s="145">
        <v>614</v>
      </c>
      <c r="D13" s="143">
        <v>17</v>
      </c>
      <c r="E13" s="143">
        <v>51</v>
      </c>
      <c r="F13" s="144">
        <v>117</v>
      </c>
      <c r="G13" s="144">
        <v>7</v>
      </c>
      <c r="H13" s="212">
        <v>4530</v>
      </c>
      <c r="I13" s="143">
        <v>717</v>
      </c>
      <c r="J13" s="144">
        <v>286</v>
      </c>
    </row>
    <row r="14" spans="1:14" s="95" customFormat="1" ht="12.6" customHeight="1" x14ac:dyDescent="0.2">
      <c r="A14" s="203"/>
      <c r="B14" s="102" t="s">
        <v>33</v>
      </c>
      <c r="C14" s="149">
        <v>579</v>
      </c>
      <c r="D14" s="147">
        <v>6</v>
      </c>
      <c r="E14" s="147">
        <v>55</v>
      </c>
      <c r="F14" s="148">
        <v>112</v>
      </c>
      <c r="G14" s="148">
        <v>7</v>
      </c>
      <c r="H14" s="213">
        <v>4593</v>
      </c>
      <c r="I14" s="147">
        <v>727</v>
      </c>
      <c r="J14" s="148">
        <v>244</v>
      </c>
    </row>
    <row r="15" spans="1:14" s="95" customFormat="1" ht="12.6" customHeight="1" x14ac:dyDescent="0.2">
      <c r="A15" s="203"/>
      <c r="B15" s="103" t="s">
        <v>56</v>
      </c>
      <c r="C15" s="149">
        <v>500</v>
      </c>
      <c r="D15" s="147">
        <v>12</v>
      </c>
      <c r="E15" s="147">
        <v>41</v>
      </c>
      <c r="F15" s="148">
        <v>124</v>
      </c>
      <c r="G15" s="148">
        <v>12</v>
      </c>
      <c r="H15" s="213">
        <v>3961</v>
      </c>
      <c r="I15" s="147">
        <v>802</v>
      </c>
      <c r="J15" s="148">
        <v>195</v>
      </c>
    </row>
    <row r="16" spans="1:14" s="95" customFormat="1" ht="12.6" customHeight="1" x14ac:dyDescent="0.2">
      <c r="A16" s="204"/>
      <c r="B16" s="104" t="s">
        <v>57</v>
      </c>
      <c r="C16" s="153">
        <v>480</v>
      </c>
      <c r="D16" s="151">
        <v>9</v>
      </c>
      <c r="E16" s="151">
        <v>44</v>
      </c>
      <c r="F16" s="152">
        <v>115</v>
      </c>
      <c r="G16" s="152">
        <v>16</v>
      </c>
      <c r="H16" s="214">
        <v>3854</v>
      </c>
      <c r="I16" s="151">
        <v>680</v>
      </c>
      <c r="J16" s="152">
        <v>186</v>
      </c>
    </row>
    <row r="17" spans="1:10" s="95" customFormat="1" ht="12.6" customHeight="1" x14ac:dyDescent="0.2">
      <c r="A17" s="205" t="s">
        <v>4</v>
      </c>
      <c r="B17" s="105" t="s">
        <v>31</v>
      </c>
      <c r="C17" s="157">
        <v>692</v>
      </c>
      <c r="D17" s="155">
        <v>18</v>
      </c>
      <c r="E17" s="155">
        <v>69</v>
      </c>
      <c r="F17" s="156">
        <v>153</v>
      </c>
      <c r="G17" s="156">
        <v>7</v>
      </c>
      <c r="H17" s="215">
        <v>5149</v>
      </c>
      <c r="I17" s="155">
        <v>931</v>
      </c>
      <c r="J17" s="156">
        <v>473</v>
      </c>
    </row>
    <row r="18" spans="1:10" s="95" customFormat="1" ht="12.6" customHeight="1" x14ac:dyDescent="0.2">
      <c r="A18" s="205"/>
      <c r="B18" s="106" t="s">
        <v>32</v>
      </c>
      <c r="C18" s="157">
        <v>614</v>
      </c>
      <c r="D18" s="155">
        <v>17</v>
      </c>
      <c r="E18" s="155">
        <v>51</v>
      </c>
      <c r="F18" s="156">
        <v>117</v>
      </c>
      <c r="G18" s="156">
        <v>7</v>
      </c>
      <c r="H18" s="215">
        <v>4530</v>
      </c>
      <c r="I18" s="155">
        <v>717</v>
      </c>
      <c r="J18" s="156">
        <v>286</v>
      </c>
    </row>
    <row r="19" spans="1:10" s="95" customFormat="1" ht="12.6" customHeight="1" x14ac:dyDescent="0.2">
      <c r="A19" s="205"/>
      <c r="B19" s="107" t="s">
        <v>33</v>
      </c>
      <c r="C19" s="157">
        <v>579</v>
      </c>
      <c r="D19" s="155">
        <v>6</v>
      </c>
      <c r="E19" s="155">
        <v>55</v>
      </c>
      <c r="F19" s="156">
        <v>112</v>
      </c>
      <c r="G19" s="156">
        <v>7</v>
      </c>
      <c r="H19" s="215">
        <v>4593</v>
      </c>
      <c r="I19" s="155">
        <v>727</v>
      </c>
      <c r="J19" s="156">
        <v>244</v>
      </c>
    </row>
    <row r="20" spans="1:10" s="95" customFormat="1" ht="12.6" customHeight="1" x14ac:dyDescent="0.2">
      <c r="A20" s="205"/>
      <c r="B20" s="108" t="s">
        <v>56</v>
      </c>
      <c r="C20" s="157">
        <v>500</v>
      </c>
      <c r="D20" s="155">
        <v>12</v>
      </c>
      <c r="E20" s="155">
        <v>41</v>
      </c>
      <c r="F20" s="156">
        <v>124</v>
      </c>
      <c r="G20" s="156">
        <v>12</v>
      </c>
      <c r="H20" s="215">
        <v>3961</v>
      </c>
      <c r="I20" s="155">
        <v>802</v>
      </c>
      <c r="J20" s="156">
        <v>195</v>
      </c>
    </row>
    <row r="21" spans="1:10" s="95" customFormat="1" ht="12.6" customHeight="1" x14ac:dyDescent="0.2">
      <c r="A21" s="205"/>
      <c r="B21" s="108" t="s">
        <v>57</v>
      </c>
      <c r="C21" s="157">
        <v>480</v>
      </c>
      <c r="D21" s="155">
        <v>9</v>
      </c>
      <c r="E21" s="155">
        <v>44</v>
      </c>
      <c r="F21" s="156">
        <v>115</v>
      </c>
      <c r="G21" s="156">
        <v>16</v>
      </c>
      <c r="H21" s="215">
        <v>3854</v>
      </c>
      <c r="I21" s="155">
        <v>680</v>
      </c>
      <c r="J21" s="156">
        <v>186</v>
      </c>
    </row>
    <row r="22" spans="1:10" s="95" customFormat="1" ht="12.6" customHeight="1" x14ac:dyDescent="0.2">
      <c r="A22" s="202" t="s">
        <v>5</v>
      </c>
      <c r="B22" s="100" t="s">
        <v>31</v>
      </c>
      <c r="C22" s="142">
        <v>1986</v>
      </c>
      <c r="D22" s="139">
        <v>26</v>
      </c>
      <c r="E22" s="139">
        <v>143</v>
      </c>
      <c r="F22" s="140">
        <v>427</v>
      </c>
      <c r="G22" s="140">
        <v>32</v>
      </c>
      <c r="H22" s="211">
        <v>5930</v>
      </c>
      <c r="I22" s="158">
        <v>1410</v>
      </c>
      <c r="J22" s="140">
        <v>436</v>
      </c>
    </row>
    <row r="23" spans="1:10" s="95" customFormat="1" ht="12.6" customHeight="1" x14ac:dyDescent="0.2">
      <c r="A23" s="203"/>
      <c r="B23" s="101" t="s">
        <v>32</v>
      </c>
      <c r="C23" s="146">
        <v>1746</v>
      </c>
      <c r="D23" s="143">
        <v>29</v>
      </c>
      <c r="E23" s="143">
        <v>117</v>
      </c>
      <c r="F23" s="144">
        <v>373</v>
      </c>
      <c r="G23" s="144">
        <v>34</v>
      </c>
      <c r="H23" s="212">
        <v>5201</v>
      </c>
      <c r="I23" s="159">
        <v>1123</v>
      </c>
      <c r="J23" s="144">
        <v>332</v>
      </c>
    </row>
    <row r="24" spans="1:10" s="95" customFormat="1" ht="12.6" customHeight="1" x14ac:dyDescent="0.2">
      <c r="A24" s="203"/>
      <c r="B24" s="102" t="s">
        <v>33</v>
      </c>
      <c r="C24" s="150">
        <v>1746</v>
      </c>
      <c r="D24" s="147">
        <v>21</v>
      </c>
      <c r="E24" s="147">
        <v>96</v>
      </c>
      <c r="F24" s="148">
        <v>329</v>
      </c>
      <c r="G24" s="148">
        <v>27</v>
      </c>
      <c r="H24" s="213">
        <v>4687</v>
      </c>
      <c r="I24" s="147">
        <v>983</v>
      </c>
      <c r="J24" s="148">
        <v>321</v>
      </c>
    </row>
    <row r="25" spans="1:10" s="95" customFormat="1" ht="12.6" customHeight="1" x14ac:dyDescent="0.2">
      <c r="A25" s="203"/>
      <c r="B25" s="103" t="s">
        <v>56</v>
      </c>
      <c r="C25" s="150">
        <v>1492</v>
      </c>
      <c r="D25" s="147">
        <v>20</v>
      </c>
      <c r="E25" s="147">
        <v>99</v>
      </c>
      <c r="F25" s="148">
        <v>280</v>
      </c>
      <c r="G25" s="148">
        <v>26</v>
      </c>
      <c r="H25" s="213">
        <v>4238</v>
      </c>
      <c r="I25" s="160">
        <v>1081</v>
      </c>
      <c r="J25" s="148">
        <v>242</v>
      </c>
    </row>
    <row r="26" spans="1:10" s="95" customFormat="1" ht="12.6" customHeight="1" x14ac:dyDescent="0.2">
      <c r="A26" s="204"/>
      <c r="B26" s="104" t="s">
        <v>57</v>
      </c>
      <c r="C26" s="154">
        <v>1345</v>
      </c>
      <c r="D26" s="151">
        <v>14</v>
      </c>
      <c r="E26" s="151">
        <v>75</v>
      </c>
      <c r="F26" s="152">
        <v>298</v>
      </c>
      <c r="G26" s="152">
        <v>29</v>
      </c>
      <c r="H26" s="214">
        <v>4559</v>
      </c>
      <c r="I26" s="161">
        <v>1045</v>
      </c>
      <c r="J26" s="152">
        <v>198</v>
      </c>
    </row>
    <row r="27" spans="1:10" s="95" customFormat="1" ht="12.6" customHeight="1" x14ac:dyDescent="0.2">
      <c r="A27" s="205" t="s">
        <v>6</v>
      </c>
      <c r="B27" s="105" t="s">
        <v>31</v>
      </c>
      <c r="C27" s="157">
        <v>625</v>
      </c>
      <c r="D27" s="155">
        <v>16</v>
      </c>
      <c r="E27" s="155">
        <v>40</v>
      </c>
      <c r="F27" s="156">
        <v>153</v>
      </c>
      <c r="G27" s="156">
        <v>10</v>
      </c>
      <c r="H27" s="215">
        <v>2140</v>
      </c>
      <c r="I27" s="155">
        <v>437</v>
      </c>
      <c r="J27" s="156">
        <v>181</v>
      </c>
    </row>
    <row r="28" spans="1:10" s="95" customFormat="1" ht="12.6" customHeight="1" x14ac:dyDescent="0.2">
      <c r="A28" s="205"/>
      <c r="B28" s="106" t="s">
        <v>32</v>
      </c>
      <c r="C28" s="157">
        <v>555</v>
      </c>
      <c r="D28" s="155">
        <v>11</v>
      </c>
      <c r="E28" s="155">
        <v>42</v>
      </c>
      <c r="F28" s="156">
        <v>132</v>
      </c>
      <c r="G28" s="156">
        <v>9</v>
      </c>
      <c r="H28" s="215">
        <v>2075</v>
      </c>
      <c r="I28" s="155">
        <v>431</v>
      </c>
      <c r="J28" s="156">
        <v>147</v>
      </c>
    </row>
    <row r="29" spans="1:10" s="95" customFormat="1" ht="12.6" customHeight="1" x14ac:dyDescent="0.2">
      <c r="A29" s="205"/>
      <c r="B29" s="107" t="s">
        <v>33</v>
      </c>
      <c r="C29" s="157">
        <v>482</v>
      </c>
      <c r="D29" s="155">
        <v>7</v>
      </c>
      <c r="E29" s="155">
        <v>33</v>
      </c>
      <c r="F29" s="156">
        <v>110</v>
      </c>
      <c r="G29" s="156">
        <v>7</v>
      </c>
      <c r="H29" s="215">
        <v>1842</v>
      </c>
      <c r="I29" s="155">
        <v>389</v>
      </c>
      <c r="J29" s="156">
        <v>104</v>
      </c>
    </row>
    <row r="30" spans="1:10" s="95" customFormat="1" ht="12.6" customHeight="1" x14ac:dyDescent="0.2">
      <c r="A30" s="205"/>
      <c r="B30" s="108" t="s">
        <v>56</v>
      </c>
      <c r="C30" s="157">
        <v>442</v>
      </c>
      <c r="D30" s="155">
        <v>11</v>
      </c>
      <c r="E30" s="155">
        <v>33</v>
      </c>
      <c r="F30" s="156">
        <v>88</v>
      </c>
      <c r="G30" s="156">
        <v>3</v>
      </c>
      <c r="H30" s="215">
        <v>1817</v>
      </c>
      <c r="I30" s="155">
        <v>504</v>
      </c>
      <c r="J30" s="156">
        <v>85</v>
      </c>
    </row>
    <row r="31" spans="1:10" s="95" customFormat="1" ht="12.6" customHeight="1" x14ac:dyDescent="0.2">
      <c r="A31" s="205"/>
      <c r="B31" s="108" t="s">
        <v>57</v>
      </c>
      <c r="C31" s="157">
        <v>363</v>
      </c>
      <c r="D31" s="155">
        <v>4</v>
      </c>
      <c r="E31" s="155">
        <v>20</v>
      </c>
      <c r="F31" s="156">
        <v>86</v>
      </c>
      <c r="G31" s="156">
        <v>5</v>
      </c>
      <c r="H31" s="215">
        <v>1750</v>
      </c>
      <c r="I31" s="155">
        <v>384</v>
      </c>
      <c r="J31" s="156">
        <v>66</v>
      </c>
    </row>
    <row r="32" spans="1:10" s="95" customFormat="1" ht="12.6" customHeight="1" x14ac:dyDescent="0.2">
      <c r="A32" s="206" t="s">
        <v>7</v>
      </c>
      <c r="B32" s="109" t="s">
        <v>31</v>
      </c>
      <c r="C32" s="164">
        <v>622</v>
      </c>
      <c r="D32" s="162">
        <v>5</v>
      </c>
      <c r="E32" s="162">
        <v>27</v>
      </c>
      <c r="F32" s="163">
        <v>99</v>
      </c>
      <c r="G32" s="163">
        <v>12</v>
      </c>
      <c r="H32" s="216">
        <v>1631</v>
      </c>
      <c r="I32" s="162">
        <v>492</v>
      </c>
      <c r="J32" s="163">
        <v>96</v>
      </c>
    </row>
    <row r="33" spans="1:10" s="95" customFormat="1" ht="12.6" customHeight="1" x14ac:dyDescent="0.2">
      <c r="A33" s="205"/>
      <c r="B33" s="106" t="s">
        <v>32</v>
      </c>
      <c r="C33" s="157">
        <v>549</v>
      </c>
      <c r="D33" s="155">
        <v>10</v>
      </c>
      <c r="E33" s="155">
        <v>35</v>
      </c>
      <c r="F33" s="156">
        <v>79</v>
      </c>
      <c r="G33" s="156">
        <v>17</v>
      </c>
      <c r="H33" s="215">
        <v>1211</v>
      </c>
      <c r="I33" s="155">
        <v>304</v>
      </c>
      <c r="J33" s="156">
        <v>63</v>
      </c>
    </row>
    <row r="34" spans="1:10" s="95" customFormat="1" ht="12.6" customHeight="1" x14ac:dyDescent="0.2">
      <c r="A34" s="205"/>
      <c r="B34" s="107" t="s">
        <v>33</v>
      </c>
      <c r="C34" s="157">
        <v>597</v>
      </c>
      <c r="D34" s="155">
        <v>8</v>
      </c>
      <c r="E34" s="155">
        <v>18</v>
      </c>
      <c r="F34" s="156">
        <v>100</v>
      </c>
      <c r="G34" s="156">
        <v>5</v>
      </c>
      <c r="H34" s="215">
        <v>1228</v>
      </c>
      <c r="I34" s="155">
        <v>291</v>
      </c>
      <c r="J34" s="156">
        <v>95</v>
      </c>
    </row>
    <row r="35" spans="1:10" s="95" customFormat="1" ht="12.6" customHeight="1" x14ac:dyDescent="0.2">
      <c r="A35" s="205"/>
      <c r="B35" s="108" t="s">
        <v>56</v>
      </c>
      <c r="C35" s="157">
        <v>528</v>
      </c>
      <c r="D35" s="155">
        <v>3</v>
      </c>
      <c r="E35" s="155">
        <v>20</v>
      </c>
      <c r="F35" s="156">
        <v>82</v>
      </c>
      <c r="G35" s="156">
        <v>6</v>
      </c>
      <c r="H35" s="215">
        <v>1063</v>
      </c>
      <c r="I35" s="155">
        <v>271</v>
      </c>
      <c r="J35" s="156">
        <v>60</v>
      </c>
    </row>
    <row r="36" spans="1:10" s="95" customFormat="1" ht="12.6" customHeight="1" x14ac:dyDescent="0.2">
      <c r="A36" s="205"/>
      <c r="B36" s="108" t="s">
        <v>57</v>
      </c>
      <c r="C36" s="157">
        <v>469</v>
      </c>
      <c r="D36" s="155">
        <v>6</v>
      </c>
      <c r="E36" s="155">
        <v>16</v>
      </c>
      <c r="F36" s="156">
        <v>75</v>
      </c>
      <c r="G36" s="156">
        <v>13</v>
      </c>
      <c r="H36" s="215">
        <v>1215</v>
      </c>
      <c r="I36" s="155">
        <v>315</v>
      </c>
      <c r="J36" s="156">
        <v>78</v>
      </c>
    </row>
    <row r="37" spans="1:10" s="95" customFormat="1" ht="12.6" customHeight="1" x14ac:dyDescent="0.2">
      <c r="A37" s="206" t="s">
        <v>8</v>
      </c>
      <c r="B37" s="109" t="s">
        <v>31</v>
      </c>
      <c r="C37" s="164">
        <v>739</v>
      </c>
      <c r="D37" s="162">
        <v>5</v>
      </c>
      <c r="E37" s="162">
        <v>76</v>
      </c>
      <c r="F37" s="163">
        <v>175</v>
      </c>
      <c r="G37" s="163">
        <v>10</v>
      </c>
      <c r="H37" s="216">
        <v>2159</v>
      </c>
      <c r="I37" s="162">
        <v>481</v>
      </c>
      <c r="J37" s="163">
        <v>159</v>
      </c>
    </row>
    <row r="38" spans="1:10" s="95" customFormat="1" ht="12.6" customHeight="1" x14ac:dyDescent="0.2">
      <c r="A38" s="205"/>
      <c r="B38" s="106" t="s">
        <v>32</v>
      </c>
      <c r="C38" s="157">
        <v>642</v>
      </c>
      <c r="D38" s="155">
        <v>8</v>
      </c>
      <c r="E38" s="155">
        <v>40</v>
      </c>
      <c r="F38" s="156">
        <v>162</v>
      </c>
      <c r="G38" s="156">
        <v>8</v>
      </c>
      <c r="H38" s="215">
        <v>1915</v>
      </c>
      <c r="I38" s="155">
        <v>388</v>
      </c>
      <c r="J38" s="156">
        <v>122</v>
      </c>
    </row>
    <row r="39" spans="1:10" s="95" customFormat="1" ht="12.6" customHeight="1" x14ac:dyDescent="0.2">
      <c r="A39" s="205"/>
      <c r="B39" s="107" t="s">
        <v>33</v>
      </c>
      <c r="C39" s="157">
        <v>667</v>
      </c>
      <c r="D39" s="155">
        <v>6</v>
      </c>
      <c r="E39" s="155">
        <v>45</v>
      </c>
      <c r="F39" s="156">
        <v>119</v>
      </c>
      <c r="G39" s="156">
        <v>15</v>
      </c>
      <c r="H39" s="215">
        <v>1617</v>
      </c>
      <c r="I39" s="155">
        <v>303</v>
      </c>
      <c r="J39" s="156">
        <v>122</v>
      </c>
    </row>
    <row r="40" spans="1:10" s="95" customFormat="1" ht="12.6" customHeight="1" x14ac:dyDescent="0.2">
      <c r="A40" s="205"/>
      <c r="B40" s="108" t="s">
        <v>56</v>
      </c>
      <c r="C40" s="157">
        <v>522</v>
      </c>
      <c r="D40" s="155">
        <v>6</v>
      </c>
      <c r="E40" s="155">
        <v>46</v>
      </c>
      <c r="F40" s="156">
        <v>110</v>
      </c>
      <c r="G40" s="156">
        <v>17</v>
      </c>
      <c r="H40" s="215">
        <v>1358</v>
      </c>
      <c r="I40" s="155">
        <v>306</v>
      </c>
      <c r="J40" s="156">
        <v>97</v>
      </c>
    </row>
    <row r="41" spans="1:10" s="95" customFormat="1" ht="12.6" customHeight="1" x14ac:dyDescent="0.2">
      <c r="A41" s="205"/>
      <c r="B41" s="108" t="s">
        <v>57</v>
      </c>
      <c r="C41" s="157">
        <v>513</v>
      </c>
      <c r="D41" s="155">
        <v>4</v>
      </c>
      <c r="E41" s="155">
        <v>39</v>
      </c>
      <c r="F41" s="156">
        <v>137</v>
      </c>
      <c r="G41" s="156">
        <v>11</v>
      </c>
      <c r="H41" s="215">
        <v>1594</v>
      </c>
      <c r="I41" s="155">
        <v>346</v>
      </c>
      <c r="J41" s="156">
        <v>54</v>
      </c>
    </row>
    <row r="42" spans="1:10" s="95" customFormat="1" ht="12.6" customHeight="1" x14ac:dyDescent="0.2">
      <c r="A42" s="202" t="s">
        <v>9</v>
      </c>
      <c r="B42" s="100" t="s">
        <v>31</v>
      </c>
      <c r="C42" s="142">
        <v>1529</v>
      </c>
      <c r="D42" s="139">
        <v>13</v>
      </c>
      <c r="E42" s="139">
        <v>103</v>
      </c>
      <c r="F42" s="140">
        <v>507</v>
      </c>
      <c r="G42" s="140">
        <v>30</v>
      </c>
      <c r="H42" s="211">
        <v>4632</v>
      </c>
      <c r="I42" s="158">
        <v>1050</v>
      </c>
      <c r="J42" s="140">
        <v>246</v>
      </c>
    </row>
    <row r="43" spans="1:10" s="95" customFormat="1" ht="12.6" customHeight="1" x14ac:dyDescent="0.2">
      <c r="A43" s="203"/>
      <c r="B43" s="101" t="s">
        <v>32</v>
      </c>
      <c r="C43" s="146">
        <v>1618</v>
      </c>
      <c r="D43" s="143">
        <v>16</v>
      </c>
      <c r="E43" s="143">
        <v>104</v>
      </c>
      <c r="F43" s="144">
        <v>546</v>
      </c>
      <c r="G43" s="144">
        <v>24</v>
      </c>
      <c r="H43" s="212">
        <v>4315</v>
      </c>
      <c r="I43" s="143">
        <v>898</v>
      </c>
      <c r="J43" s="144">
        <v>256</v>
      </c>
    </row>
    <row r="44" spans="1:10" s="95" customFormat="1" ht="12.6" customHeight="1" x14ac:dyDescent="0.2">
      <c r="A44" s="203"/>
      <c r="B44" s="102" t="s">
        <v>33</v>
      </c>
      <c r="C44" s="150">
        <v>1453</v>
      </c>
      <c r="D44" s="147">
        <v>18</v>
      </c>
      <c r="E44" s="147">
        <v>79</v>
      </c>
      <c r="F44" s="148">
        <v>422</v>
      </c>
      <c r="G44" s="148">
        <v>33</v>
      </c>
      <c r="H44" s="213">
        <v>4430</v>
      </c>
      <c r="I44" s="160">
        <v>1036</v>
      </c>
      <c r="J44" s="148">
        <v>255</v>
      </c>
    </row>
    <row r="45" spans="1:10" s="95" customFormat="1" ht="12.6" customHeight="1" x14ac:dyDescent="0.2">
      <c r="A45" s="203"/>
      <c r="B45" s="103" t="s">
        <v>56</v>
      </c>
      <c r="C45" s="150">
        <v>1325</v>
      </c>
      <c r="D45" s="147">
        <v>10</v>
      </c>
      <c r="E45" s="147">
        <v>52</v>
      </c>
      <c r="F45" s="148">
        <v>384</v>
      </c>
      <c r="G45" s="148">
        <v>30</v>
      </c>
      <c r="H45" s="213">
        <v>3478</v>
      </c>
      <c r="I45" s="147">
        <v>688</v>
      </c>
      <c r="J45" s="148">
        <v>210</v>
      </c>
    </row>
    <row r="46" spans="1:10" s="95" customFormat="1" ht="12.6" customHeight="1" x14ac:dyDescent="0.2">
      <c r="A46" s="204"/>
      <c r="B46" s="104" t="s">
        <v>57</v>
      </c>
      <c r="C46" s="154">
        <v>1242</v>
      </c>
      <c r="D46" s="151">
        <v>7</v>
      </c>
      <c r="E46" s="151">
        <v>69</v>
      </c>
      <c r="F46" s="152">
        <v>431</v>
      </c>
      <c r="G46" s="152">
        <v>39</v>
      </c>
      <c r="H46" s="214">
        <v>4441</v>
      </c>
      <c r="I46" s="151">
        <v>801</v>
      </c>
      <c r="J46" s="152">
        <v>214</v>
      </c>
    </row>
    <row r="47" spans="1:10" s="95" customFormat="1" ht="12.6" customHeight="1" x14ac:dyDescent="0.2">
      <c r="A47" s="205" t="s">
        <v>10</v>
      </c>
      <c r="B47" s="105" t="s">
        <v>31</v>
      </c>
      <c r="C47" s="157">
        <v>714</v>
      </c>
      <c r="D47" s="155">
        <v>7</v>
      </c>
      <c r="E47" s="155">
        <v>41</v>
      </c>
      <c r="F47" s="156">
        <v>271</v>
      </c>
      <c r="G47" s="156">
        <v>11</v>
      </c>
      <c r="H47" s="215">
        <v>2239</v>
      </c>
      <c r="I47" s="155">
        <v>465</v>
      </c>
      <c r="J47" s="156">
        <v>166</v>
      </c>
    </row>
    <row r="48" spans="1:10" s="95" customFormat="1" ht="12.6" customHeight="1" x14ac:dyDescent="0.2">
      <c r="A48" s="205"/>
      <c r="B48" s="106" t="s">
        <v>32</v>
      </c>
      <c r="C48" s="157">
        <v>761</v>
      </c>
      <c r="D48" s="155">
        <v>9</v>
      </c>
      <c r="E48" s="155">
        <v>39</v>
      </c>
      <c r="F48" s="156">
        <v>289</v>
      </c>
      <c r="G48" s="156">
        <v>12</v>
      </c>
      <c r="H48" s="215">
        <v>2029</v>
      </c>
      <c r="I48" s="155">
        <v>410</v>
      </c>
      <c r="J48" s="156">
        <v>181</v>
      </c>
    </row>
    <row r="49" spans="1:10" s="95" customFormat="1" ht="12.6" customHeight="1" x14ac:dyDescent="0.2">
      <c r="A49" s="205"/>
      <c r="B49" s="107" t="s">
        <v>33</v>
      </c>
      <c r="C49" s="157">
        <v>595</v>
      </c>
      <c r="D49" s="155">
        <v>9</v>
      </c>
      <c r="E49" s="155">
        <v>22</v>
      </c>
      <c r="F49" s="156">
        <v>199</v>
      </c>
      <c r="G49" s="156">
        <v>13</v>
      </c>
      <c r="H49" s="215">
        <v>2093</v>
      </c>
      <c r="I49" s="155">
        <v>497</v>
      </c>
      <c r="J49" s="156">
        <v>167</v>
      </c>
    </row>
    <row r="50" spans="1:10" s="95" customFormat="1" ht="12.6" customHeight="1" x14ac:dyDescent="0.2">
      <c r="A50" s="205"/>
      <c r="B50" s="108" t="s">
        <v>56</v>
      </c>
      <c r="C50" s="157">
        <v>574</v>
      </c>
      <c r="D50" s="155">
        <v>8</v>
      </c>
      <c r="E50" s="155">
        <v>14</v>
      </c>
      <c r="F50" s="156">
        <v>205</v>
      </c>
      <c r="G50" s="156">
        <v>12</v>
      </c>
      <c r="H50" s="215">
        <v>1678</v>
      </c>
      <c r="I50" s="155">
        <v>340</v>
      </c>
      <c r="J50" s="156">
        <v>146</v>
      </c>
    </row>
    <row r="51" spans="1:10" s="95" customFormat="1" ht="12.6" customHeight="1" x14ac:dyDescent="0.2">
      <c r="A51" s="205"/>
      <c r="B51" s="108" t="s">
        <v>57</v>
      </c>
      <c r="C51" s="157">
        <v>642</v>
      </c>
      <c r="D51" s="155">
        <v>1</v>
      </c>
      <c r="E51" s="155">
        <v>23</v>
      </c>
      <c r="F51" s="156">
        <v>266</v>
      </c>
      <c r="G51" s="156">
        <v>24</v>
      </c>
      <c r="H51" s="215">
        <v>2297</v>
      </c>
      <c r="I51" s="155">
        <v>433</v>
      </c>
      <c r="J51" s="156">
        <v>161</v>
      </c>
    </row>
    <row r="52" spans="1:10" s="95" customFormat="1" ht="12.6" customHeight="1" x14ac:dyDescent="0.2">
      <c r="A52" s="206" t="s">
        <v>11</v>
      </c>
      <c r="B52" s="109" t="s">
        <v>31</v>
      </c>
      <c r="C52" s="164">
        <v>815</v>
      </c>
      <c r="D52" s="162">
        <v>6</v>
      </c>
      <c r="E52" s="162">
        <v>62</v>
      </c>
      <c r="F52" s="163">
        <v>236</v>
      </c>
      <c r="G52" s="163">
        <v>19</v>
      </c>
      <c r="H52" s="216">
        <v>2393</v>
      </c>
      <c r="I52" s="162">
        <v>585</v>
      </c>
      <c r="J52" s="163">
        <v>80</v>
      </c>
    </row>
    <row r="53" spans="1:10" s="95" customFormat="1" ht="12.6" customHeight="1" x14ac:dyDescent="0.2">
      <c r="A53" s="205"/>
      <c r="B53" s="106" t="s">
        <v>32</v>
      </c>
      <c r="C53" s="157">
        <v>857</v>
      </c>
      <c r="D53" s="155">
        <v>7</v>
      </c>
      <c r="E53" s="155">
        <v>65</v>
      </c>
      <c r="F53" s="156">
        <v>257</v>
      </c>
      <c r="G53" s="156">
        <v>12</v>
      </c>
      <c r="H53" s="215">
        <v>2286</v>
      </c>
      <c r="I53" s="155">
        <v>488</v>
      </c>
      <c r="J53" s="156">
        <v>75</v>
      </c>
    </row>
    <row r="54" spans="1:10" s="95" customFormat="1" ht="12.6" customHeight="1" x14ac:dyDescent="0.2">
      <c r="A54" s="205"/>
      <c r="B54" s="107" t="s">
        <v>33</v>
      </c>
      <c r="C54" s="157">
        <v>858</v>
      </c>
      <c r="D54" s="155">
        <v>9</v>
      </c>
      <c r="E54" s="155">
        <v>57</v>
      </c>
      <c r="F54" s="156">
        <v>223</v>
      </c>
      <c r="G54" s="156">
        <v>20</v>
      </c>
      <c r="H54" s="215">
        <v>2337</v>
      </c>
      <c r="I54" s="155">
        <v>539</v>
      </c>
      <c r="J54" s="156">
        <v>88</v>
      </c>
    </row>
    <row r="55" spans="1:10" s="95" customFormat="1" ht="12.6" customHeight="1" x14ac:dyDescent="0.2">
      <c r="A55" s="205"/>
      <c r="B55" s="108" t="s">
        <v>56</v>
      </c>
      <c r="C55" s="157">
        <v>751</v>
      </c>
      <c r="D55" s="155">
        <v>2</v>
      </c>
      <c r="E55" s="155">
        <v>38</v>
      </c>
      <c r="F55" s="156">
        <v>179</v>
      </c>
      <c r="G55" s="156">
        <v>18</v>
      </c>
      <c r="H55" s="215">
        <v>1800</v>
      </c>
      <c r="I55" s="155">
        <v>348</v>
      </c>
      <c r="J55" s="156">
        <v>64</v>
      </c>
    </row>
    <row r="56" spans="1:10" s="95" customFormat="1" ht="12.6" customHeight="1" x14ac:dyDescent="0.2">
      <c r="A56" s="205"/>
      <c r="B56" s="108" t="s">
        <v>57</v>
      </c>
      <c r="C56" s="157">
        <v>600</v>
      </c>
      <c r="D56" s="155">
        <v>6</v>
      </c>
      <c r="E56" s="155">
        <v>46</v>
      </c>
      <c r="F56" s="156">
        <v>165</v>
      </c>
      <c r="G56" s="156">
        <v>15</v>
      </c>
      <c r="H56" s="215">
        <v>2144</v>
      </c>
      <c r="I56" s="155">
        <v>368</v>
      </c>
      <c r="J56" s="156">
        <v>53</v>
      </c>
    </row>
    <row r="57" spans="1:10" s="95" customFormat="1" ht="12.6" customHeight="1" x14ac:dyDescent="0.2">
      <c r="A57" s="202" t="s">
        <v>12</v>
      </c>
      <c r="B57" s="100" t="s">
        <v>31</v>
      </c>
      <c r="C57" s="142">
        <v>1555</v>
      </c>
      <c r="D57" s="139">
        <v>10</v>
      </c>
      <c r="E57" s="139">
        <v>160</v>
      </c>
      <c r="F57" s="140">
        <v>500</v>
      </c>
      <c r="G57" s="140">
        <v>30</v>
      </c>
      <c r="H57" s="211">
        <v>6068</v>
      </c>
      <c r="I57" s="158">
        <v>1137</v>
      </c>
      <c r="J57" s="140">
        <v>184</v>
      </c>
    </row>
    <row r="58" spans="1:10" s="95" customFormat="1" ht="12.6" customHeight="1" x14ac:dyDescent="0.2">
      <c r="A58" s="203"/>
      <c r="B58" s="101" t="s">
        <v>32</v>
      </c>
      <c r="C58" s="146">
        <v>1547</v>
      </c>
      <c r="D58" s="143">
        <v>14</v>
      </c>
      <c r="E58" s="143">
        <v>138</v>
      </c>
      <c r="F58" s="144">
        <v>482</v>
      </c>
      <c r="G58" s="144">
        <v>32</v>
      </c>
      <c r="H58" s="212">
        <v>5534</v>
      </c>
      <c r="I58" s="143">
        <v>955</v>
      </c>
      <c r="J58" s="144">
        <v>168</v>
      </c>
    </row>
    <row r="59" spans="1:10" s="95" customFormat="1" ht="12.6" customHeight="1" x14ac:dyDescent="0.2">
      <c r="A59" s="203"/>
      <c r="B59" s="102" t="s">
        <v>33</v>
      </c>
      <c r="C59" s="150">
        <v>1493</v>
      </c>
      <c r="D59" s="147">
        <v>18</v>
      </c>
      <c r="E59" s="147">
        <v>95</v>
      </c>
      <c r="F59" s="148">
        <v>400</v>
      </c>
      <c r="G59" s="148">
        <v>26</v>
      </c>
      <c r="H59" s="213">
        <v>5000</v>
      </c>
      <c r="I59" s="147">
        <v>976</v>
      </c>
      <c r="J59" s="148">
        <v>162</v>
      </c>
    </row>
    <row r="60" spans="1:10" s="95" customFormat="1" ht="12.6" customHeight="1" x14ac:dyDescent="0.2">
      <c r="A60" s="203"/>
      <c r="B60" s="103" t="s">
        <v>56</v>
      </c>
      <c r="C60" s="150">
        <v>1250</v>
      </c>
      <c r="D60" s="147">
        <v>13</v>
      </c>
      <c r="E60" s="147">
        <v>97</v>
      </c>
      <c r="F60" s="148">
        <v>337</v>
      </c>
      <c r="G60" s="148">
        <v>25</v>
      </c>
      <c r="H60" s="213">
        <v>4851</v>
      </c>
      <c r="I60" s="147">
        <v>770</v>
      </c>
      <c r="J60" s="148">
        <v>156</v>
      </c>
    </row>
    <row r="61" spans="1:10" s="95" customFormat="1" ht="12.6" customHeight="1" x14ac:dyDescent="0.2">
      <c r="A61" s="204"/>
      <c r="B61" s="104" t="s">
        <v>57</v>
      </c>
      <c r="C61" s="154">
        <v>1345</v>
      </c>
      <c r="D61" s="151">
        <v>11</v>
      </c>
      <c r="E61" s="151">
        <v>126</v>
      </c>
      <c r="F61" s="152">
        <v>446</v>
      </c>
      <c r="G61" s="152">
        <v>23</v>
      </c>
      <c r="H61" s="214">
        <v>5667</v>
      </c>
      <c r="I61" s="151">
        <v>992</v>
      </c>
      <c r="J61" s="152">
        <v>182</v>
      </c>
    </row>
    <row r="62" spans="1:10" s="95" customFormat="1" ht="12.6" customHeight="1" x14ac:dyDescent="0.2">
      <c r="A62" s="205" t="s">
        <v>13</v>
      </c>
      <c r="B62" s="105" t="s">
        <v>31</v>
      </c>
      <c r="C62" s="157">
        <v>699</v>
      </c>
      <c r="D62" s="155">
        <v>2</v>
      </c>
      <c r="E62" s="155">
        <v>62</v>
      </c>
      <c r="F62" s="156">
        <v>255</v>
      </c>
      <c r="G62" s="156">
        <v>14</v>
      </c>
      <c r="H62" s="215">
        <v>2317</v>
      </c>
      <c r="I62" s="155">
        <v>398</v>
      </c>
      <c r="J62" s="156">
        <v>90</v>
      </c>
    </row>
    <row r="63" spans="1:10" s="95" customFormat="1" ht="12.6" customHeight="1" x14ac:dyDescent="0.2">
      <c r="A63" s="205"/>
      <c r="B63" s="106" t="s">
        <v>32</v>
      </c>
      <c r="C63" s="157">
        <v>643</v>
      </c>
      <c r="D63" s="155">
        <v>5</v>
      </c>
      <c r="E63" s="155">
        <v>48</v>
      </c>
      <c r="F63" s="156">
        <v>221</v>
      </c>
      <c r="G63" s="156">
        <v>15</v>
      </c>
      <c r="H63" s="215">
        <v>2262</v>
      </c>
      <c r="I63" s="155">
        <v>410</v>
      </c>
      <c r="J63" s="156">
        <v>74</v>
      </c>
    </row>
    <row r="64" spans="1:10" s="95" customFormat="1" ht="12.6" customHeight="1" x14ac:dyDescent="0.2">
      <c r="A64" s="205"/>
      <c r="B64" s="107" t="s">
        <v>33</v>
      </c>
      <c r="C64" s="157">
        <v>665</v>
      </c>
      <c r="D64" s="155">
        <v>2</v>
      </c>
      <c r="E64" s="155">
        <v>27</v>
      </c>
      <c r="F64" s="156">
        <v>184</v>
      </c>
      <c r="G64" s="156">
        <v>15</v>
      </c>
      <c r="H64" s="215">
        <v>1967</v>
      </c>
      <c r="I64" s="155">
        <v>426</v>
      </c>
      <c r="J64" s="156">
        <v>77</v>
      </c>
    </row>
    <row r="65" spans="1:10" s="95" customFormat="1" ht="12.6" customHeight="1" x14ac:dyDescent="0.2">
      <c r="A65" s="205"/>
      <c r="B65" s="108" t="s">
        <v>56</v>
      </c>
      <c r="C65" s="157">
        <v>573</v>
      </c>
      <c r="D65" s="155">
        <v>3</v>
      </c>
      <c r="E65" s="155">
        <v>32</v>
      </c>
      <c r="F65" s="156">
        <v>165</v>
      </c>
      <c r="G65" s="156">
        <v>12</v>
      </c>
      <c r="H65" s="215">
        <v>1807</v>
      </c>
      <c r="I65" s="155">
        <v>267</v>
      </c>
      <c r="J65" s="156">
        <v>80</v>
      </c>
    </row>
    <row r="66" spans="1:10" s="95" customFormat="1" ht="12.6" customHeight="1" x14ac:dyDescent="0.2">
      <c r="A66" s="205"/>
      <c r="B66" s="108" t="s">
        <v>57</v>
      </c>
      <c r="C66" s="157">
        <v>641</v>
      </c>
      <c r="D66" s="155">
        <v>4</v>
      </c>
      <c r="E66" s="155">
        <v>46</v>
      </c>
      <c r="F66" s="156">
        <v>221</v>
      </c>
      <c r="G66" s="156">
        <v>15</v>
      </c>
      <c r="H66" s="215">
        <v>2027</v>
      </c>
      <c r="I66" s="155">
        <v>341</v>
      </c>
      <c r="J66" s="156">
        <v>81</v>
      </c>
    </row>
    <row r="67" spans="1:10" s="95" customFormat="1" ht="12.6" customHeight="1" x14ac:dyDescent="0.2">
      <c r="A67" s="206" t="s">
        <v>14</v>
      </c>
      <c r="B67" s="109" t="s">
        <v>31</v>
      </c>
      <c r="C67" s="164">
        <v>856</v>
      </c>
      <c r="D67" s="162">
        <v>8</v>
      </c>
      <c r="E67" s="162">
        <v>98</v>
      </c>
      <c r="F67" s="163">
        <v>245</v>
      </c>
      <c r="G67" s="163">
        <v>16</v>
      </c>
      <c r="H67" s="216">
        <v>3751</v>
      </c>
      <c r="I67" s="162">
        <v>739</v>
      </c>
      <c r="J67" s="163">
        <v>94</v>
      </c>
    </row>
    <row r="68" spans="1:10" s="95" customFormat="1" ht="12.6" customHeight="1" x14ac:dyDescent="0.2">
      <c r="A68" s="205"/>
      <c r="B68" s="106" t="s">
        <v>32</v>
      </c>
      <c r="C68" s="157">
        <v>904</v>
      </c>
      <c r="D68" s="155">
        <v>9</v>
      </c>
      <c r="E68" s="155">
        <v>90</v>
      </c>
      <c r="F68" s="156">
        <v>261</v>
      </c>
      <c r="G68" s="156">
        <v>17</v>
      </c>
      <c r="H68" s="215">
        <v>3272</v>
      </c>
      <c r="I68" s="155">
        <v>545</v>
      </c>
      <c r="J68" s="156">
        <v>94</v>
      </c>
    </row>
    <row r="69" spans="1:10" s="95" customFormat="1" ht="12.6" customHeight="1" x14ac:dyDescent="0.2">
      <c r="A69" s="205"/>
      <c r="B69" s="107" t="s">
        <v>33</v>
      </c>
      <c r="C69" s="157">
        <v>828</v>
      </c>
      <c r="D69" s="155">
        <v>16</v>
      </c>
      <c r="E69" s="155">
        <v>68</v>
      </c>
      <c r="F69" s="156">
        <v>216</v>
      </c>
      <c r="G69" s="156">
        <v>11</v>
      </c>
      <c r="H69" s="215">
        <v>3033</v>
      </c>
      <c r="I69" s="155">
        <v>550</v>
      </c>
      <c r="J69" s="156">
        <v>85</v>
      </c>
    </row>
    <row r="70" spans="1:10" s="95" customFormat="1" ht="12.6" customHeight="1" x14ac:dyDescent="0.2">
      <c r="A70" s="205"/>
      <c r="B70" s="108" t="s">
        <v>56</v>
      </c>
      <c r="C70" s="157">
        <v>677</v>
      </c>
      <c r="D70" s="155">
        <v>10</v>
      </c>
      <c r="E70" s="155">
        <v>65</v>
      </c>
      <c r="F70" s="156">
        <v>172</v>
      </c>
      <c r="G70" s="156">
        <v>13</v>
      </c>
      <c r="H70" s="215">
        <v>3044</v>
      </c>
      <c r="I70" s="155">
        <v>503</v>
      </c>
      <c r="J70" s="156">
        <v>76</v>
      </c>
    </row>
    <row r="71" spans="1:10" s="95" customFormat="1" ht="12.6" customHeight="1" x14ac:dyDescent="0.2">
      <c r="A71" s="205"/>
      <c r="B71" s="108" t="s">
        <v>57</v>
      </c>
      <c r="C71" s="157">
        <v>704</v>
      </c>
      <c r="D71" s="155">
        <v>7</v>
      </c>
      <c r="E71" s="155">
        <v>80</v>
      </c>
      <c r="F71" s="156">
        <v>225</v>
      </c>
      <c r="G71" s="156">
        <v>8</v>
      </c>
      <c r="H71" s="215">
        <v>3640</v>
      </c>
      <c r="I71" s="155">
        <v>651</v>
      </c>
      <c r="J71" s="156">
        <v>101</v>
      </c>
    </row>
    <row r="72" spans="1:10" s="9" customFormat="1" ht="16.5" customHeight="1" x14ac:dyDescent="0.25">
      <c r="A72" s="236" t="s">
        <v>67</v>
      </c>
      <c r="B72" s="237"/>
      <c r="C72" s="237"/>
      <c r="D72" s="237"/>
      <c r="E72" s="237"/>
      <c r="F72" s="237"/>
      <c r="J72" s="110" t="s">
        <v>55</v>
      </c>
    </row>
    <row r="73" spans="1:10" s="9" customFormat="1" ht="13.95" customHeight="1" x14ac:dyDescent="0.2">
      <c r="A73" s="20"/>
      <c r="B73" s="2"/>
      <c r="C73" s="2"/>
      <c r="D73" s="2"/>
      <c r="E73" s="2"/>
      <c r="F73" s="2"/>
      <c r="G73" s="2"/>
      <c r="H73" s="2"/>
      <c r="I73" s="2"/>
      <c r="J73" s="2"/>
    </row>
    <row r="75" spans="1:10" ht="12.6" customHeight="1" x14ac:dyDescent="0.25">
      <c r="A75" s="15"/>
    </row>
    <row r="76" spans="1:10" ht="12.6" customHeight="1" x14ac:dyDescent="0.3">
      <c r="A76" s="10"/>
    </row>
    <row r="78" spans="1:10" ht="12.6" hidden="1" customHeight="1" outlineLevel="1" x14ac:dyDescent="0.2">
      <c r="A78" s="1" t="s">
        <v>15</v>
      </c>
    </row>
    <row r="79" spans="1:10" s="12" customFormat="1" ht="12.6" hidden="1" customHeight="1" outlineLevel="1" x14ac:dyDescent="0.2">
      <c r="A79" s="11" t="s">
        <v>16</v>
      </c>
      <c r="B79" s="111">
        <v>2001</v>
      </c>
      <c r="C79" s="12">
        <f t="shared" ref="C79:E83" si="0">MIN(C17,C27,C32,C37,C47,C52,C62,C67)</f>
        <v>622</v>
      </c>
      <c r="D79" s="12">
        <f t="shared" si="0"/>
        <v>2</v>
      </c>
      <c r="E79" s="12">
        <f t="shared" si="0"/>
        <v>27</v>
      </c>
      <c r="G79" s="12">
        <f t="shared" ref="G79:J83" si="1">MIN(G17,G27,G32,G37,G47,G52,G62,G67)</f>
        <v>7</v>
      </c>
      <c r="H79" s="12">
        <f t="shared" si="1"/>
        <v>1631</v>
      </c>
      <c r="I79" s="12">
        <f t="shared" si="1"/>
        <v>398</v>
      </c>
      <c r="J79" s="12">
        <f t="shared" si="1"/>
        <v>80</v>
      </c>
    </row>
    <row r="80" spans="1:10" s="12" customFormat="1" ht="12.6" hidden="1" customHeight="1" outlineLevel="1" x14ac:dyDescent="0.2">
      <c r="A80" s="11" t="s">
        <v>16</v>
      </c>
      <c r="B80" s="112">
        <v>2002</v>
      </c>
      <c r="C80" s="12">
        <f t="shared" si="0"/>
        <v>549</v>
      </c>
      <c r="D80" s="12">
        <f t="shared" si="0"/>
        <v>5</v>
      </c>
      <c r="E80" s="12">
        <f t="shared" si="0"/>
        <v>35</v>
      </c>
      <c r="G80" s="12">
        <f t="shared" si="1"/>
        <v>7</v>
      </c>
      <c r="H80" s="12">
        <f t="shared" si="1"/>
        <v>1211</v>
      </c>
      <c r="I80" s="12">
        <f t="shared" si="1"/>
        <v>304</v>
      </c>
      <c r="J80" s="12">
        <f t="shared" si="1"/>
        <v>63</v>
      </c>
    </row>
    <row r="81" spans="1:10" s="12" customFormat="1" ht="12.6" hidden="1" customHeight="1" outlineLevel="1" x14ac:dyDescent="0.2">
      <c r="A81" s="11" t="s">
        <v>16</v>
      </c>
      <c r="B81" s="113">
        <v>2003</v>
      </c>
      <c r="C81" s="12">
        <f t="shared" si="0"/>
        <v>482</v>
      </c>
      <c r="D81" s="12">
        <f t="shared" si="0"/>
        <v>2</v>
      </c>
      <c r="E81" s="12">
        <f t="shared" si="0"/>
        <v>18</v>
      </c>
      <c r="G81" s="12">
        <f t="shared" si="1"/>
        <v>5</v>
      </c>
      <c r="H81" s="12">
        <f t="shared" si="1"/>
        <v>1228</v>
      </c>
      <c r="I81" s="12">
        <f t="shared" si="1"/>
        <v>291</v>
      </c>
      <c r="J81" s="12">
        <f t="shared" si="1"/>
        <v>77</v>
      </c>
    </row>
    <row r="82" spans="1:10" s="12" customFormat="1" ht="12.6" hidden="1" customHeight="1" outlineLevel="1" x14ac:dyDescent="0.2">
      <c r="A82" s="11" t="s">
        <v>16</v>
      </c>
      <c r="B82" s="114">
        <v>2004</v>
      </c>
      <c r="C82" s="12">
        <f t="shared" si="0"/>
        <v>442</v>
      </c>
      <c r="D82" s="12">
        <f t="shared" si="0"/>
        <v>2</v>
      </c>
      <c r="E82" s="12">
        <f t="shared" si="0"/>
        <v>14</v>
      </c>
      <c r="G82" s="12">
        <f t="shared" si="1"/>
        <v>3</v>
      </c>
      <c r="H82" s="12">
        <f t="shared" si="1"/>
        <v>1063</v>
      </c>
      <c r="I82" s="12">
        <f t="shared" si="1"/>
        <v>267</v>
      </c>
      <c r="J82" s="12">
        <f t="shared" si="1"/>
        <v>60</v>
      </c>
    </row>
    <row r="83" spans="1:10" s="12" customFormat="1" ht="12.6" hidden="1" customHeight="1" outlineLevel="1" x14ac:dyDescent="0.2">
      <c r="A83" s="11" t="s">
        <v>16</v>
      </c>
      <c r="B83" s="114">
        <v>2005</v>
      </c>
      <c r="C83" s="12">
        <f t="shared" si="0"/>
        <v>363</v>
      </c>
      <c r="D83" s="12">
        <f t="shared" si="0"/>
        <v>1</v>
      </c>
      <c r="E83" s="12">
        <f t="shared" si="0"/>
        <v>16</v>
      </c>
      <c r="G83" s="12">
        <f t="shared" si="1"/>
        <v>5</v>
      </c>
      <c r="H83" s="12">
        <f t="shared" si="1"/>
        <v>1215</v>
      </c>
      <c r="I83" s="12">
        <f t="shared" si="1"/>
        <v>315</v>
      </c>
      <c r="J83" s="12">
        <f t="shared" si="1"/>
        <v>53</v>
      </c>
    </row>
    <row r="84" spans="1:10" s="14" customFormat="1" ht="12.6" hidden="1" customHeight="1" outlineLevel="1" x14ac:dyDescent="0.2">
      <c r="A84" s="13" t="s">
        <v>17</v>
      </c>
      <c r="B84" s="115">
        <v>2001</v>
      </c>
      <c r="C84" s="14">
        <f t="shared" ref="C84:E88" si="2">MAX(C17,C27,C32,C37,C47,C52,C62,C67)</f>
        <v>856</v>
      </c>
      <c r="D84" s="14">
        <f t="shared" si="2"/>
        <v>18</v>
      </c>
      <c r="E84" s="14">
        <f t="shared" si="2"/>
        <v>98</v>
      </c>
      <c r="G84" s="14">
        <f t="shared" ref="G84:J88" si="3">MAX(G17,G27,G32,G37,G47,G52,G62,G67)</f>
        <v>19</v>
      </c>
      <c r="H84" s="14">
        <f t="shared" si="3"/>
        <v>5149</v>
      </c>
      <c r="I84" s="14">
        <f t="shared" si="3"/>
        <v>931</v>
      </c>
      <c r="J84" s="14">
        <f t="shared" si="3"/>
        <v>473</v>
      </c>
    </row>
    <row r="85" spans="1:10" s="14" customFormat="1" ht="12.6" hidden="1" customHeight="1" outlineLevel="1" x14ac:dyDescent="0.2">
      <c r="A85" s="13" t="s">
        <v>17</v>
      </c>
      <c r="B85" s="116">
        <v>2002</v>
      </c>
      <c r="C85" s="14">
        <f t="shared" si="2"/>
        <v>904</v>
      </c>
      <c r="D85" s="14">
        <f t="shared" si="2"/>
        <v>17</v>
      </c>
      <c r="E85" s="14">
        <f t="shared" si="2"/>
        <v>90</v>
      </c>
      <c r="G85" s="14">
        <f t="shared" si="3"/>
        <v>17</v>
      </c>
      <c r="H85" s="14">
        <f t="shared" si="3"/>
        <v>4530</v>
      </c>
      <c r="I85" s="14">
        <f t="shared" si="3"/>
        <v>717</v>
      </c>
      <c r="J85" s="14">
        <f t="shared" si="3"/>
        <v>286</v>
      </c>
    </row>
    <row r="86" spans="1:10" s="14" customFormat="1" ht="12.6" hidden="1" customHeight="1" outlineLevel="1" x14ac:dyDescent="0.2">
      <c r="A86" s="13" t="s">
        <v>17</v>
      </c>
      <c r="B86" s="117">
        <v>2003</v>
      </c>
      <c r="C86" s="14">
        <f t="shared" si="2"/>
        <v>858</v>
      </c>
      <c r="D86" s="14">
        <f t="shared" si="2"/>
        <v>16</v>
      </c>
      <c r="E86" s="14">
        <f t="shared" si="2"/>
        <v>68</v>
      </c>
      <c r="G86" s="14">
        <f t="shared" si="3"/>
        <v>20</v>
      </c>
      <c r="H86" s="14">
        <f t="shared" si="3"/>
        <v>4593</v>
      </c>
      <c r="I86" s="14">
        <f t="shared" si="3"/>
        <v>727</v>
      </c>
      <c r="J86" s="14">
        <f t="shared" si="3"/>
        <v>244</v>
      </c>
    </row>
    <row r="87" spans="1:10" s="14" customFormat="1" ht="12.6" hidden="1" customHeight="1" outlineLevel="1" x14ac:dyDescent="0.2">
      <c r="A87" s="13" t="s">
        <v>17</v>
      </c>
      <c r="B87" s="118">
        <v>2004</v>
      </c>
      <c r="C87" s="14">
        <f t="shared" si="2"/>
        <v>751</v>
      </c>
      <c r="D87" s="14">
        <f t="shared" si="2"/>
        <v>12</v>
      </c>
      <c r="E87" s="14">
        <f t="shared" si="2"/>
        <v>65</v>
      </c>
      <c r="G87" s="14">
        <f t="shared" si="3"/>
        <v>18</v>
      </c>
      <c r="H87" s="14">
        <f t="shared" si="3"/>
        <v>3961</v>
      </c>
      <c r="I87" s="14">
        <f t="shared" si="3"/>
        <v>802</v>
      </c>
      <c r="J87" s="14">
        <f t="shared" si="3"/>
        <v>195</v>
      </c>
    </row>
    <row r="88" spans="1:10" s="14" customFormat="1" ht="12.6" hidden="1" customHeight="1" outlineLevel="1" x14ac:dyDescent="0.2">
      <c r="A88" s="13" t="s">
        <v>17</v>
      </c>
      <c r="B88" s="118">
        <v>2005</v>
      </c>
      <c r="C88" s="14">
        <f t="shared" si="2"/>
        <v>704</v>
      </c>
      <c r="D88" s="14">
        <f t="shared" si="2"/>
        <v>9</v>
      </c>
      <c r="E88" s="14">
        <f t="shared" si="2"/>
        <v>80</v>
      </c>
      <c r="G88" s="14">
        <f t="shared" si="3"/>
        <v>24</v>
      </c>
      <c r="H88" s="14">
        <f t="shared" si="3"/>
        <v>3854</v>
      </c>
      <c r="I88" s="14">
        <f t="shared" si="3"/>
        <v>680</v>
      </c>
      <c r="J88" s="14">
        <f t="shared" si="3"/>
        <v>186</v>
      </c>
    </row>
    <row r="89" spans="1:10" ht="12.6" hidden="1" customHeight="1" outlineLevel="1" x14ac:dyDescent="0.2"/>
    <row r="90" spans="1:10" ht="12.6" hidden="1" customHeight="1" outlineLevel="1" x14ac:dyDescent="0.2"/>
    <row r="91" spans="1:10" ht="12.6" hidden="1" customHeight="1" outlineLevel="1" x14ac:dyDescent="0.2">
      <c r="C91" s="2">
        <f>SUM(C7:C11)-SUM(C42:C71,C12:C41)/2</f>
        <v>59</v>
      </c>
      <c r="D91" s="2">
        <f>SUM(D7:D11)-SUM(D42:D71,D12:D41)/2</f>
        <v>1</v>
      </c>
      <c r="E91" s="2">
        <f>SUM(E7:E11)-SUM(E42:E71,E12:E41)/2</f>
        <v>0</v>
      </c>
      <c r="G91" s="2">
        <f>SUM(G7:G11)-SUM(G42:G71,G12:G41)/2</f>
        <v>0</v>
      </c>
      <c r="H91" s="2">
        <f>SUM(H7:H11)-SUM(H42:H71,H12:H41)/2</f>
        <v>26</v>
      </c>
      <c r="I91" s="2">
        <f>SUM(I7:I11)-SUM(I42:I71,I12:I41)/2</f>
        <v>-85</v>
      </c>
      <c r="J91" s="2">
        <f>SUM(J7:J11)-SUM(J42:J71,J12:J41)/2</f>
        <v>0</v>
      </c>
    </row>
    <row r="92" spans="1:10" ht="12.6" hidden="1" customHeight="1" outlineLevel="1" x14ac:dyDescent="0.2"/>
    <row r="93" spans="1:10" ht="12.6" hidden="1" customHeight="1" outlineLevel="1" x14ac:dyDescent="0.2">
      <c r="C93" s="2">
        <f t="shared" ref="C93:E97" si="4">C7-SUM(C67,C62,C52,C47,C37,C32,C27,C17)</f>
        <v>19</v>
      </c>
      <c r="D93" s="2">
        <f t="shared" si="4"/>
        <v>0</v>
      </c>
      <c r="E93" s="2">
        <f t="shared" si="4"/>
        <v>0</v>
      </c>
      <c r="G93" s="2">
        <f t="shared" ref="G93:J97" si="5">G7-SUM(G67,G62,G52,G47,G37,G32,G27,G17)</f>
        <v>0</v>
      </c>
      <c r="H93" s="2">
        <f t="shared" si="5"/>
        <v>8</v>
      </c>
      <c r="I93" s="2">
        <f t="shared" si="5"/>
        <v>1</v>
      </c>
      <c r="J93" s="2">
        <f t="shared" si="5"/>
        <v>0</v>
      </c>
    </row>
    <row r="94" spans="1:10" ht="12.6" hidden="1" customHeight="1" outlineLevel="1" x14ac:dyDescent="0.2">
      <c r="C94" s="2">
        <f t="shared" si="4"/>
        <v>15</v>
      </c>
      <c r="D94" s="2">
        <f t="shared" si="4"/>
        <v>0</v>
      </c>
      <c r="E94" s="2">
        <f t="shared" si="4"/>
        <v>0</v>
      </c>
      <c r="G94" s="2">
        <f t="shared" si="5"/>
        <v>0</v>
      </c>
      <c r="H94" s="2">
        <f t="shared" si="5"/>
        <v>3</v>
      </c>
      <c r="I94" s="2">
        <f t="shared" si="5"/>
        <v>2</v>
      </c>
      <c r="J94" s="2">
        <f t="shared" si="5"/>
        <v>0</v>
      </c>
    </row>
    <row r="95" spans="1:10" ht="12.6" hidden="1" customHeight="1" outlineLevel="1" x14ac:dyDescent="0.2">
      <c r="C95" s="2">
        <f t="shared" si="4"/>
        <v>9</v>
      </c>
      <c r="D95" s="2">
        <f t="shared" si="4"/>
        <v>0</v>
      </c>
      <c r="E95" s="2">
        <f t="shared" si="4"/>
        <v>0</v>
      </c>
      <c r="G95" s="2">
        <f t="shared" si="5"/>
        <v>0</v>
      </c>
      <c r="H95" s="2">
        <f t="shared" si="5"/>
        <v>5</v>
      </c>
      <c r="I95" s="2">
        <f t="shared" si="5"/>
        <v>3</v>
      </c>
      <c r="J95" s="2">
        <f t="shared" si="5"/>
        <v>0</v>
      </c>
    </row>
    <row r="96" spans="1:10" ht="12.6" hidden="1" customHeight="1" outlineLevel="1" x14ac:dyDescent="0.2">
      <c r="C96" s="2">
        <f t="shared" si="4"/>
        <v>8</v>
      </c>
      <c r="D96" s="2">
        <f t="shared" si="4"/>
        <v>0</v>
      </c>
      <c r="E96" s="2">
        <f t="shared" si="4"/>
        <v>0</v>
      </c>
      <c r="G96" s="2">
        <f t="shared" si="5"/>
        <v>0</v>
      </c>
      <c r="H96" s="2">
        <f t="shared" si="5"/>
        <v>7</v>
      </c>
      <c r="I96" s="2">
        <f t="shared" si="5"/>
        <v>-94</v>
      </c>
      <c r="J96" s="2">
        <f t="shared" si="5"/>
        <v>0</v>
      </c>
    </row>
    <row r="97" spans="3:10" ht="12.6" hidden="1" customHeight="1" outlineLevel="1" x14ac:dyDescent="0.2">
      <c r="C97" s="2">
        <f t="shared" si="4"/>
        <v>8</v>
      </c>
      <c r="D97" s="2">
        <f t="shared" si="4"/>
        <v>1</v>
      </c>
      <c r="E97" s="2">
        <f t="shared" si="4"/>
        <v>0</v>
      </c>
      <c r="G97" s="2">
        <f t="shared" si="5"/>
        <v>0</v>
      </c>
      <c r="H97" s="2">
        <f t="shared" si="5"/>
        <v>3</v>
      </c>
      <c r="I97" s="2">
        <f t="shared" si="5"/>
        <v>3</v>
      </c>
      <c r="J97" s="2">
        <f t="shared" si="5"/>
        <v>0</v>
      </c>
    </row>
    <row r="98" spans="3:10" ht="12.6" hidden="1" customHeight="1" outlineLevel="1" x14ac:dyDescent="0.2"/>
    <row r="99" spans="3:10" ht="12.6" hidden="1" customHeight="1" outlineLevel="1" x14ac:dyDescent="0.2"/>
    <row r="100" spans="3:10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7">
    <mergeCell ref="H4:H5"/>
    <mergeCell ref="I4:J4"/>
    <mergeCell ref="A72:F72"/>
    <mergeCell ref="A4:A6"/>
    <mergeCell ref="B4:B6"/>
    <mergeCell ref="C4:C5"/>
    <mergeCell ref="D4:G4"/>
  </mergeCells>
  <hyperlinks>
    <hyperlink ref="J72" r:id="rId4" location="!/view/sk/VBD_SK_WIN/sk3002rr/v_sk3002rr_00_00_00_sk"/>
    <hyperlink ref="M2:N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Obsah_Contents</vt:lpstr>
      <vt:lpstr>T21_1</vt:lpstr>
      <vt:lpstr>T21_2</vt:lpstr>
      <vt:lpstr>T21_1!Názvy_tlače</vt:lpstr>
      <vt:lpstr>T21_2!Názvy_tlače</vt:lpstr>
      <vt:lpstr>T21_1!Oblasť_tlače</vt:lpstr>
      <vt:lpstr>T21_2!Oblasť_tlače</vt:lpstr>
    </vt:vector>
  </TitlesOfParts>
  <Company>Štatistický úrad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vachova</dc:creator>
  <cp:lastModifiedBy>Čičváková Emília</cp:lastModifiedBy>
  <cp:lastPrinted>2013-03-25T12:38:26Z</cp:lastPrinted>
  <dcterms:created xsi:type="dcterms:W3CDTF">2006-02-23T09:58:04Z</dcterms:created>
  <dcterms:modified xsi:type="dcterms:W3CDTF">2024-03-11T15:10:12Z</dcterms:modified>
</cp:coreProperties>
</file>