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120" yWindow="12" windowWidth="11652" windowHeight="6540"/>
  </bookViews>
  <sheets>
    <sheet name="Obsah_Contents" sheetId="4" r:id="rId1"/>
    <sheet name="T22_1" sheetId="1" r:id="rId2"/>
    <sheet name="T22_2" sheetId="2" r:id="rId3"/>
  </sheets>
  <externalReferences>
    <externalReference r:id="rId4"/>
  </externalReferences>
  <definedNames>
    <definedName name="aa" localSheetId="0">#REF!</definedName>
    <definedName name="aa">#REF!</definedName>
    <definedName name="_xlnm.Database" localSheetId="0">#REF!</definedName>
    <definedName name="_xlnm.Database">#REF!</definedName>
    <definedName name="_xlnm.Print_Titles" localSheetId="1">T22_1!$1:$5</definedName>
    <definedName name="_xlnm.Print_Titles" localSheetId="2">T22_2!$1:$5</definedName>
    <definedName name="_xlnm.Print_Area" localSheetId="1">T22_1!$A$1:$I$70</definedName>
    <definedName name="_xlnm.Print_Area" localSheetId="2">T22_2!$A$1:$E$72</definedName>
    <definedName name="_xlnm.Print_Area">[1]doprava!$B$5:$P$19</definedName>
  </definedNames>
  <calcPr calcId="162913"/>
</workbook>
</file>

<file path=xl/calcChain.xml><?xml version="1.0" encoding="utf-8"?>
<calcChain xmlns="http://schemas.openxmlformats.org/spreadsheetml/2006/main">
  <c r="F94" i="2" l="1"/>
  <c r="E94" i="2"/>
  <c r="D94" i="2"/>
  <c r="C94" i="2"/>
  <c r="F93" i="2"/>
  <c r="E93" i="2"/>
  <c r="D93" i="2"/>
  <c r="C93" i="2"/>
  <c r="F92" i="2"/>
  <c r="E92" i="2"/>
  <c r="D92" i="2"/>
  <c r="C92" i="2"/>
  <c r="F91" i="2"/>
  <c r="E91" i="2"/>
  <c r="D91" i="2"/>
  <c r="C91" i="2"/>
  <c r="F90" i="2"/>
  <c r="E90" i="2"/>
  <c r="D90" i="2"/>
  <c r="C90" i="2"/>
  <c r="F87" i="2"/>
  <c r="E87" i="2"/>
  <c r="D87" i="2"/>
  <c r="C87" i="2"/>
  <c r="F86" i="2"/>
  <c r="E86" i="2"/>
  <c r="D86" i="2"/>
  <c r="C86" i="2"/>
  <c r="F85" i="2"/>
  <c r="E85" i="2"/>
  <c r="D85" i="2"/>
  <c r="C85" i="2"/>
  <c r="F84" i="2"/>
  <c r="E84" i="2"/>
  <c r="D84" i="2"/>
  <c r="C84" i="2"/>
  <c r="F83" i="2"/>
  <c r="E83" i="2"/>
  <c r="D83" i="2"/>
  <c r="C83" i="2"/>
  <c r="F82" i="2"/>
  <c r="E82" i="2"/>
  <c r="D82" i="2"/>
  <c r="C82" i="2"/>
  <c r="F81" i="2"/>
  <c r="E81" i="2"/>
  <c r="D81" i="2"/>
  <c r="C81" i="2"/>
  <c r="F80" i="2"/>
  <c r="E80" i="2"/>
  <c r="D80" i="2"/>
  <c r="C80" i="2"/>
  <c r="F79" i="2"/>
  <c r="E79" i="2"/>
  <c r="D79" i="2"/>
  <c r="C79" i="2"/>
  <c r="F78" i="2"/>
  <c r="E78" i="2"/>
  <c r="D78" i="2"/>
  <c r="C78" i="2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91" i="1"/>
  <c r="E91" i="1"/>
  <c r="D92" i="1"/>
  <c r="E92" i="1"/>
  <c r="D93" i="1"/>
  <c r="E93" i="1"/>
  <c r="D94" i="1"/>
  <c r="E94" i="1"/>
  <c r="D95" i="1"/>
  <c r="E95" i="1"/>
  <c r="G91" i="1"/>
  <c r="H91" i="1"/>
  <c r="G92" i="1"/>
  <c r="H92" i="1"/>
  <c r="G93" i="1"/>
  <c r="H93" i="1"/>
  <c r="G94" i="1"/>
  <c r="H94" i="1"/>
  <c r="G95" i="1"/>
  <c r="H95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C92" i="1"/>
  <c r="I92" i="1"/>
  <c r="F92" i="1"/>
  <c r="C93" i="1"/>
  <c r="I93" i="1"/>
  <c r="F93" i="1"/>
  <c r="C94" i="1"/>
  <c r="I94" i="1"/>
  <c r="F94" i="1"/>
  <c r="C95" i="1"/>
  <c r="I95" i="1"/>
  <c r="F95" i="1"/>
  <c r="I91" i="1"/>
  <c r="F91" i="1"/>
  <c r="C91" i="1"/>
  <c r="I79" i="1"/>
  <c r="F79" i="1"/>
  <c r="I80" i="1"/>
  <c r="F80" i="1"/>
  <c r="I81" i="1"/>
  <c r="F81" i="1"/>
  <c r="I82" i="1"/>
  <c r="F82" i="1"/>
  <c r="I83" i="1"/>
  <c r="F83" i="1"/>
  <c r="I84" i="1"/>
  <c r="F84" i="1"/>
  <c r="I85" i="1"/>
  <c r="F85" i="1"/>
  <c r="I86" i="1"/>
  <c r="F86" i="1"/>
  <c r="I87" i="1"/>
  <c r="F87" i="1"/>
  <c r="I88" i="1"/>
  <c r="F88" i="1"/>
  <c r="C85" i="1"/>
  <c r="C86" i="1"/>
  <c r="C87" i="1"/>
  <c r="C88" i="1"/>
  <c r="C84" i="1"/>
  <c r="C83" i="1"/>
  <c r="C80" i="1"/>
  <c r="C81" i="1"/>
  <c r="C82" i="1"/>
  <c r="C79" i="1"/>
</calcChain>
</file>

<file path=xl/sharedStrings.xml><?xml version="1.0" encoding="utf-8"?>
<sst xmlns="http://schemas.openxmlformats.org/spreadsheetml/2006/main" count="98" uniqueCount="58">
  <si>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</si>
  <si>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</si>
  <si>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</si>
  <si>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</si>
  <si>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</si>
  <si>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</si>
  <si>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</si>
  <si>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</si>
  <si>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</si>
  <si>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</si>
  <si>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</si>
  <si>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</si>
  <si>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</si>
  <si>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</si>
  <si>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</si>
  <si>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</si>
  <si>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</si>
  <si>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t>NEHODY A POŽIARE</t>
  </si>
  <si>
    <t>ACCIDENTS AND FIRES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</si>
  <si>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</si>
  <si>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 xml:space="preserve">            Road traffic accidents</t>
  </si>
  <si>
    <r>
      <rPr>
        <sz val="8"/>
        <color indexed="8"/>
        <rFont val="Arial Narrow"/>
        <family val="2"/>
        <charset val="238"/>
      </rPr>
      <t>vodičom vozidla motorového</t>
    </r>
    <r>
      <rPr>
        <i/>
        <sz val="8"/>
        <color indexed="8"/>
        <rFont val="Arial Narrow"/>
        <family val="2"/>
      </rPr>
      <t xml:space="preserve">
Driver of motor vehicles</t>
    </r>
  </si>
  <si>
    <r>
      <rPr>
        <sz val="8"/>
        <color indexed="8"/>
        <rFont val="Arial Narrow"/>
        <family val="2"/>
        <charset val="238"/>
      </rPr>
      <t>chodcom</t>
    </r>
    <r>
      <rPr>
        <i/>
        <sz val="8"/>
        <color indexed="8"/>
        <rFont val="Arial Narrow"/>
        <family val="2"/>
      </rPr>
      <t xml:space="preserve">
Pedestrian</t>
    </r>
  </si>
  <si>
    <r>
      <rPr>
        <sz val="8"/>
        <color indexed="8"/>
        <rFont val="Arial Narrow"/>
        <family val="2"/>
        <charset val="238"/>
      </rPr>
      <t xml:space="preserve">usmrtené </t>
    </r>
    <r>
      <rPr>
        <i/>
        <sz val="8"/>
        <color indexed="8"/>
        <rFont val="Arial Narrow"/>
        <family val="2"/>
      </rPr>
      <t xml:space="preserve">
Killed 
</t>
    </r>
  </si>
  <si>
    <r>
      <t xml:space="preserve">Nehody zavinené 
</t>
    </r>
    <r>
      <rPr>
        <i/>
        <sz val="8"/>
        <color indexed="8"/>
        <rFont val="Arial Narrow"/>
        <family val="2"/>
        <charset val="238"/>
      </rPr>
      <t xml:space="preserve">Accidents caused by </t>
    </r>
  </si>
  <si>
    <r>
      <rPr>
        <sz val="8"/>
        <color indexed="8"/>
        <rFont val="Arial Narrow"/>
        <family val="2"/>
        <charset val="238"/>
      </rPr>
      <t>vodičom vozidla nemotorového</t>
    </r>
    <r>
      <rPr>
        <i/>
        <sz val="8"/>
        <color indexed="8"/>
        <rFont val="Arial Narrow"/>
        <family val="2"/>
      </rPr>
      <t xml:space="preserve">
Driver of non-motor vehicles</t>
    </r>
  </si>
  <si>
    <r>
      <rPr>
        <sz val="8"/>
        <color indexed="8"/>
        <rFont val="Arial Narrow"/>
        <family val="2"/>
        <charset val="238"/>
      </rPr>
      <t xml:space="preserve">ťažko 
zranené </t>
    </r>
    <r>
      <rPr>
        <i/>
        <sz val="8"/>
        <color indexed="8"/>
        <rFont val="Arial Narrow"/>
        <family val="2"/>
      </rPr>
      <t xml:space="preserve">
Severely
injured </t>
    </r>
  </si>
  <si>
    <r>
      <rPr>
        <sz val="8"/>
        <color indexed="8"/>
        <rFont val="Arial Narrow"/>
        <family val="2"/>
        <charset val="238"/>
      </rPr>
      <t xml:space="preserve">ľahko 
zranené </t>
    </r>
    <r>
      <rPr>
        <i/>
        <sz val="8"/>
        <color indexed="8"/>
        <rFont val="Arial Narrow"/>
        <family val="2"/>
      </rPr>
      <t xml:space="preserve">
Slightly
injured </t>
    </r>
  </si>
  <si>
    <t>T 22-1. Nehodovosť na cestách</t>
  </si>
  <si>
    <r>
      <t xml:space="preserve">Hmotné
 škody
(tis. EUR)
</t>
    </r>
    <r>
      <rPr>
        <i/>
        <sz val="8"/>
        <color indexed="8"/>
        <rFont val="Arial Narrow"/>
        <family val="2"/>
        <charset val="238"/>
      </rPr>
      <t>Material
 losses
(thous. EUR)</t>
    </r>
  </si>
  <si>
    <r>
      <t xml:space="preserve">Osoby pri nehodách
</t>
    </r>
    <r>
      <rPr>
        <i/>
        <sz val="8"/>
        <color indexed="8"/>
        <rFont val="Arial Narrow"/>
        <family val="2"/>
        <charset val="238"/>
      </rPr>
      <t>Persons in accidents</t>
    </r>
  </si>
  <si>
    <t xml:space="preserve">zdroj / Source: ŠÚ SR, DATAcube. </t>
  </si>
  <si>
    <t xml:space="preserve">T 22-2. Požiarovosť </t>
  </si>
  <si>
    <t xml:space="preserve">            Fires</t>
  </si>
  <si>
    <t xml:space="preserve">Požiare
</t>
  </si>
  <si>
    <t>Usmrtené 
osoby</t>
  </si>
  <si>
    <t>Zranené 
osoby</t>
  </si>
  <si>
    <t>Priame hmotné škody
(tis. EUR)</t>
  </si>
  <si>
    <t>Fires</t>
  </si>
  <si>
    <t>Killed 
persons</t>
  </si>
  <si>
    <t>Injured 
persons</t>
  </si>
  <si>
    <t>Direct material losses
(thous. EUR)</t>
  </si>
  <si>
    <t>sk3801rr</t>
  </si>
  <si>
    <t>do3806rr</t>
  </si>
  <si>
    <t>Kapitola</t>
  </si>
  <si>
    <t>Chapter</t>
  </si>
  <si>
    <t>T 22-1.</t>
  </si>
  <si>
    <t>T 22-2.</t>
  </si>
  <si>
    <t>Nehodovosť na cestách</t>
  </si>
  <si>
    <t xml:space="preserve">Požiarovosť </t>
  </si>
  <si>
    <t>Road traffic accidents</t>
  </si>
  <si>
    <t>-</t>
  </si>
  <si>
    <t>Obsah</t>
  </si>
  <si>
    <t>Contents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</si>
  <si>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</si>
  <si>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r>
      <t xml:space="preserve">Obsah / </t>
    </r>
    <r>
      <rPr>
        <i/>
        <u/>
        <sz val="10"/>
        <color rgb="FF0000FF"/>
        <rFont val="Arial CE"/>
        <charset val="238"/>
      </rPr>
      <t>Contents</t>
    </r>
  </si>
  <si>
    <t>SLOVENSKÁ REPUBLIKA - REGIONÁLNE ÚDAJE 2022</t>
  </si>
  <si>
    <t>SLOVAK REPUBLIC - REGIONAL DATA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</si>
</sst>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E+00_)"/>
    <numFmt numFmtId="165" formatCode="General_)"/>
    <numFmt numFmtId="166" formatCode="#,##0__"/>
    <numFmt numFmtId="167" formatCode="#,##0.0_ "/>
    <numFmt numFmtId="168" formatCode="#,##0_ "/>
    <numFmt numFmtId="169" formatCode="#,##0_);[Red]\-#,##0_ "/>
    <numFmt numFmtId="170" formatCode="#,##0_)"/>
  </numFmts>
  <fonts count="3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u/>
      <sz val="10"/>
      <color indexed="12"/>
      <name val="Arial CE"/>
      <charset val="238"/>
    </font>
    <font>
      <sz val="10"/>
      <name val="Courier"/>
      <family val="1"/>
      <charset val="238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i/>
      <sz val="10"/>
      <name val="Arial Narrow"/>
      <family val="2"/>
    </font>
    <font>
      <i/>
      <sz val="8"/>
      <color indexed="8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8"/>
      <name val="Arial Narrow"/>
      <family val="2"/>
    </font>
    <font>
      <i/>
      <sz val="10"/>
      <name val="Times New Roman CE"/>
      <family val="1"/>
      <charset val="238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b/>
      <i/>
      <sz val="8"/>
      <name val="Arial Narrow"/>
      <family val="2"/>
    </font>
    <font>
      <i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u/>
      <sz val="8"/>
      <color indexed="12"/>
      <name val="Arial Narrow"/>
      <family val="2"/>
      <charset val="238"/>
    </font>
    <font>
      <b/>
      <vertAlign val="superscript"/>
      <sz val="8"/>
      <name val="Arial Narrow"/>
      <family val="2"/>
    </font>
    <font>
      <b/>
      <i/>
      <sz val="10"/>
      <name val="Times New Roman CE"/>
      <family val="1"/>
      <charset val="238"/>
    </font>
    <font>
      <b/>
      <sz val="12"/>
      <name val="Times New Roman"/>
      <family val="1"/>
    </font>
    <font>
      <b/>
      <sz val="8"/>
      <color indexed="12"/>
      <name val="Arial Narrow"/>
      <family val="2"/>
    </font>
    <font>
      <b/>
      <sz val="8"/>
      <color indexed="10"/>
      <name val="Arial Narrow"/>
      <family val="2"/>
    </font>
    <font>
      <sz val="11"/>
      <name val="Calibri"/>
      <family val="2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u/>
      <sz val="10"/>
      <color indexed="12"/>
      <name val="Arial CE"/>
      <charset val="238"/>
    </font>
    <font>
      <u/>
      <sz val="10"/>
      <color rgb="FF0000FF"/>
      <name val="Arial CE"/>
      <charset val="238"/>
    </font>
    <font>
      <i/>
      <u/>
      <sz val="10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indexed="22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24994659260841701"/>
      </top>
      <bottom/>
      <diagonal/>
    </border>
  </borders>
  <cellStyleXfs count="12">
    <xf numFmtId="0" fontId="0" fillId="0" borderId="0"/>
    <xf numFmtId="40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4" fillId="0" borderId="0" applyFill="0"/>
    <xf numFmtId="0" fontId="1" fillId="0" borderId="0"/>
    <xf numFmtId="0" fontId="1" fillId="0" borderId="0"/>
    <xf numFmtId="164" fontId="4" fillId="0" borderId="0" applyFill="0"/>
    <xf numFmtId="0" fontId="2" fillId="0" borderId="0"/>
    <xf numFmtId="164" fontId="4" fillId="0" borderId="0" applyFill="0"/>
    <xf numFmtId="0" fontId="1" fillId="0" borderId="0"/>
    <xf numFmtId="164" fontId="4" fillId="0" borderId="0" applyFill="0"/>
  </cellStyleXfs>
  <cellXfs count="247">
    <xf numFmtId="0" fontId="0" fillId="0" borderId="0" xfId="0"/>
    <xf numFmtId="1" fontId="8" fillId="0" borderId="0" xfId="7" applyNumberFormat="1" applyFont="1" applyFill="1" applyBorder="1"/>
    <xf numFmtId="1" fontId="8" fillId="0" borderId="0" xfId="6" applyNumberFormat="1" applyFont="1" applyFill="1" applyBorder="1"/>
    <xf numFmtId="0" fontId="15" fillId="0" borderId="0" xfId="0" applyFont="1" applyAlignment="1">
      <alignment horizontal="left"/>
    </xf>
    <xf numFmtId="166" fontId="8" fillId="0" borderId="0" xfId="7" quotePrefix="1" applyNumberFormat="1" applyFont="1" applyBorder="1" applyAlignment="1">
      <alignment horizontal="left"/>
    </xf>
    <xf numFmtId="1" fontId="12" fillId="0" borderId="0" xfId="7" applyNumberFormat="1" applyFont="1" applyFill="1" applyBorder="1"/>
    <xf numFmtId="0" fontId="16" fillId="0" borderId="0" xfId="0" quotePrefix="1" applyFont="1" applyAlignment="1">
      <alignment horizontal="left"/>
    </xf>
    <xf numFmtId="164" fontId="17" fillId="0" borderId="0" xfId="7" applyFont="1" applyAlignment="1">
      <alignment horizontal="justify"/>
    </xf>
    <xf numFmtId="1" fontId="18" fillId="0" borderId="0" xfId="7" applyNumberFormat="1" applyFont="1" applyFill="1" applyBorder="1"/>
    <xf numFmtId="1" fontId="18" fillId="0" borderId="0" xfId="6" applyNumberFormat="1" applyFont="1" applyFill="1" applyBorder="1"/>
    <xf numFmtId="1" fontId="19" fillId="0" borderId="0" xfId="7" applyNumberFormat="1" applyFont="1" applyFill="1" applyBorder="1"/>
    <xf numFmtId="1" fontId="19" fillId="0" borderId="0" xfId="6" applyNumberFormat="1" applyFont="1" applyFill="1" applyBorder="1"/>
    <xf numFmtId="167" fontId="8" fillId="0" borderId="0" xfId="7" quotePrefix="1" applyNumberFormat="1" applyFont="1" applyBorder="1" applyAlignment="1">
      <alignment horizontal="left"/>
    </xf>
    <xf numFmtId="167" fontId="8" fillId="0" borderId="0" xfId="8" quotePrefix="1" applyNumberFormat="1" applyFont="1" applyBorder="1" applyAlignment="1">
      <alignment horizontal="left"/>
    </xf>
    <xf numFmtId="167" fontId="8" fillId="0" borderId="0" xfId="6" applyNumberFormat="1" applyFont="1" applyFill="1" applyBorder="1"/>
    <xf numFmtId="167" fontId="18" fillId="0" borderId="0" xfId="6" applyNumberFormat="1" applyFont="1" applyFill="1" applyBorder="1"/>
    <xf numFmtId="167" fontId="19" fillId="0" borderId="0" xfId="6" applyNumberFormat="1" applyFont="1" applyFill="1" applyBorder="1"/>
    <xf numFmtId="166" fontId="8" fillId="0" borderId="0" xfId="8" quotePrefix="1" applyNumberFormat="1" applyFont="1" applyBorder="1" applyAlignment="1">
      <alignment horizontal="left"/>
    </xf>
    <xf numFmtId="166" fontId="8" fillId="0" borderId="0" xfId="6" applyNumberFormat="1" applyFont="1" applyFill="1" applyBorder="1"/>
    <xf numFmtId="166" fontId="18" fillId="0" borderId="0" xfId="6" applyNumberFormat="1" applyFont="1" applyFill="1" applyBorder="1"/>
    <xf numFmtId="166" fontId="19" fillId="0" borderId="0" xfId="6" applyNumberFormat="1" applyFont="1" applyFill="1" applyBorder="1"/>
    <xf numFmtId="1" fontId="8" fillId="0" borderId="0" xfId="6" applyNumberFormat="1" applyFont="1" applyFill="1" applyBorder="1" applyAlignment="1">
      <alignment horizontal="center"/>
    </xf>
    <xf numFmtId="166" fontId="8" fillId="0" borderId="0" xfId="7" quotePrefix="1" applyNumberFormat="1" applyFont="1" applyBorder="1" applyAlignment="1">
      <alignment horizontal="center"/>
    </xf>
    <xf numFmtId="0" fontId="8" fillId="0" borderId="0" xfId="8" quotePrefix="1" applyFont="1" applyBorder="1" applyAlignment="1">
      <alignment horizontal="center"/>
    </xf>
    <xf numFmtId="165" fontId="18" fillId="0" borderId="1" xfId="6" applyNumberFormat="1" applyFont="1" applyFill="1" applyBorder="1" applyAlignment="1">
      <alignment horizontal="center"/>
    </xf>
    <xf numFmtId="165" fontId="18" fillId="0" borderId="2" xfId="5" applyNumberFormat="1" applyFont="1" applyFill="1" applyBorder="1" applyAlignment="1">
      <alignment horizontal="center"/>
    </xf>
    <xf numFmtId="165" fontId="18" fillId="0" borderId="2" xfId="7" applyNumberFormat="1" applyFont="1" applyFill="1" applyBorder="1" applyAlignment="1" applyProtection="1">
      <alignment horizontal="center"/>
      <protection locked="0"/>
    </xf>
    <xf numFmtId="165" fontId="18" fillId="0" borderId="2" xfId="7" applyNumberFormat="1" applyFont="1" applyFill="1" applyBorder="1" applyAlignment="1">
      <alignment horizontal="center"/>
    </xf>
    <xf numFmtId="165" fontId="19" fillId="0" borderId="1" xfId="6" applyNumberFormat="1" applyFont="1" applyFill="1" applyBorder="1" applyAlignment="1">
      <alignment horizontal="center"/>
    </xf>
    <xf numFmtId="165" fontId="19" fillId="0" borderId="2" xfId="5" applyNumberFormat="1" applyFont="1" applyFill="1" applyBorder="1" applyAlignment="1">
      <alignment horizontal="center"/>
    </xf>
    <xf numFmtId="165" fontId="19" fillId="0" borderId="2" xfId="7" applyNumberFormat="1" applyFont="1" applyFill="1" applyBorder="1" applyAlignment="1" applyProtection="1">
      <alignment horizontal="center"/>
      <protection locked="0"/>
    </xf>
    <xf numFmtId="165" fontId="19" fillId="0" borderId="2" xfId="7" applyNumberFormat="1" applyFont="1" applyFill="1" applyBorder="1" applyAlignment="1">
      <alignment horizontal="center"/>
    </xf>
    <xf numFmtId="1" fontId="8" fillId="0" borderId="0" xfId="4" applyNumberFormat="1" applyFont="1" applyFill="1" applyBorder="1" applyAlignment="1">
      <alignment horizontal="center" vertical="center"/>
    </xf>
    <xf numFmtId="1" fontId="8" fillId="0" borderId="0" xfId="4" applyNumberFormat="1" applyFont="1" applyFill="1" applyBorder="1" applyAlignment="1">
      <alignment vertical="center"/>
    </xf>
    <xf numFmtId="1" fontId="9" fillId="0" borderId="0" xfId="4" applyNumberFormat="1" applyFont="1" applyFill="1" applyBorder="1" applyAlignment="1" applyProtection="1">
      <alignment horizontal="center"/>
      <protection locked="0"/>
    </xf>
    <xf numFmtId="1" fontId="8" fillId="0" borderId="0" xfId="4" applyNumberFormat="1" applyFont="1" applyFill="1" applyBorder="1" applyAlignment="1">
      <alignment horizontal="center"/>
    </xf>
    <xf numFmtId="1" fontId="8" fillId="0" borderId="0" xfId="4" applyNumberFormat="1" applyFont="1" applyFill="1" applyBorder="1" applyAlignment="1">
      <alignment wrapText="1"/>
    </xf>
    <xf numFmtId="1" fontId="6" fillId="0" borderId="0" xfId="9" applyNumberFormat="1" applyFont="1" applyFill="1" applyBorder="1" applyAlignment="1" applyProtection="1">
      <alignment horizontal="left" vertical="center"/>
      <protection locked="0"/>
    </xf>
    <xf numFmtId="1" fontId="5" fillId="0" borderId="0" xfId="6" applyNumberFormat="1" applyFont="1" applyFill="1" applyBorder="1" applyAlignment="1">
      <alignment horizontal="center" vertical="center"/>
    </xf>
    <xf numFmtId="167" fontId="6" fillId="0" borderId="0" xfId="7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7" applyNumberFormat="1" applyFont="1" applyFill="1" applyBorder="1" applyAlignment="1">
      <alignment vertical="center"/>
    </xf>
    <xf numFmtId="1" fontId="6" fillId="0" borderId="0" xfId="9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9" applyNumberFormat="1" applyFont="1" applyFill="1" applyBorder="1" applyAlignment="1" applyProtection="1">
      <alignment horizontal="left" vertical="center" wrapText="1"/>
      <protection locked="0"/>
    </xf>
    <xf numFmtId="1" fontId="7" fillId="0" borderId="0" xfId="9" applyNumberFormat="1" applyFont="1" applyFill="1" applyBorder="1" applyAlignment="1" applyProtection="1">
      <alignment horizontal="left" vertical="center"/>
      <protection locked="0"/>
    </xf>
    <xf numFmtId="1" fontId="7" fillId="0" borderId="0" xfId="9" applyNumberFormat="1" applyFont="1" applyFill="1" applyBorder="1" applyAlignment="1" applyProtection="1">
      <alignment horizontal="center" vertical="center" wrapText="1"/>
      <protection locked="0"/>
    </xf>
    <xf numFmtId="167" fontId="7" fillId="0" borderId="0" xfId="9" applyNumberFormat="1" applyFont="1" applyFill="1" applyBorder="1" applyAlignment="1" applyProtection="1">
      <alignment horizontal="left" vertical="center" wrapText="1"/>
      <protection locked="0"/>
    </xf>
    <xf numFmtId="1" fontId="10" fillId="0" borderId="0" xfId="7" applyNumberFormat="1" applyFont="1" applyFill="1" applyBorder="1" applyAlignment="1">
      <alignment vertical="center"/>
    </xf>
    <xf numFmtId="165" fontId="13" fillId="2" borderId="2" xfId="5" applyNumberFormat="1" applyFont="1" applyFill="1" applyBorder="1" applyAlignment="1">
      <alignment horizontal="center" vertical="center"/>
    </xf>
    <xf numFmtId="165" fontId="14" fillId="2" borderId="2" xfId="7" applyNumberFormat="1" applyFont="1" applyFill="1" applyBorder="1" applyAlignment="1" applyProtection="1">
      <alignment horizontal="center" vertical="center"/>
      <protection locked="0"/>
    </xf>
    <xf numFmtId="165" fontId="13" fillId="2" borderId="2" xfId="7" applyNumberFormat="1" applyFont="1" applyFill="1" applyBorder="1" applyAlignment="1">
      <alignment horizontal="center" vertical="center"/>
    </xf>
    <xf numFmtId="165" fontId="13" fillId="2" borderId="14" xfId="7" applyNumberFormat="1" applyFont="1" applyFill="1" applyBorder="1" applyAlignment="1">
      <alignment horizontal="center" vertical="center"/>
    </xf>
    <xf numFmtId="165" fontId="13" fillId="3" borderId="2" xfId="6" applyNumberFormat="1" applyFont="1" applyFill="1" applyBorder="1" applyAlignment="1">
      <alignment horizontal="center" vertical="center"/>
    </xf>
    <xf numFmtId="165" fontId="13" fillId="3" borderId="2" xfId="5" applyNumberFormat="1" applyFont="1" applyFill="1" applyBorder="1" applyAlignment="1">
      <alignment horizontal="center" vertical="center"/>
    </xf>
    <xf numFmtId="165" fontId="14" fillId="3" borderId="2" xfId="7" applyNumberFormat="1" applyFont="1" applyFill="1" applyBorder="1" applyAlignment="1" applyProtection="1">
      <alignment horizontal="center" vertical="center"/>
      <protection locked="0"/>
    </xf>
    <xf numFmtId="165" fontId="13" fillId="3" borderId="2" xfId="7" applyNumberFormat="1" applyFont="1" applyFill="1" applyBorder="1" applyAlignment="1">
      <alignment horizontal="center" vertical="center"/>
    </xf>
    <xf numFmtId="165" fontId="13" fillId="0" borderId="1" xfId="6" applyNumberFormat="1" applyFont="1" applyFill="1" applyBorder="1" applyAlignment="1">
      <alignment horizontal="center" vertical="center"/>
    </xf>
    <xf numFmtId="1" fontId="8" fillId="0" borderId="0" xfId="6" applyNumberFormat="1" applyFont="1" applyFill="1" applyBorder="1" applyAlignment="1">
      <alignment vertical="center"/>
    </xf>
    <xf numFmtId="1" fontId="13" fillId="0" borderId="0" xfId="7" applyNumberFormat="1" applyFont="1" applyFill="1" applyBorder="1" applyAlignment="1">
      <alignment vertical="center"/>
    </xf>
    <xf numFmtId="165" fontId="13" fillId="0" borderId="2" xfId="5" applyNumberFormat="1" applyFont="1" applyFill="1" applyBorder="1" applyAlignment="1">
      <alignment horizontal="center" vertical="center"/>
    </xf>
    <xf numFmtId="165" fontId="14" fillId="0" borderId="2" xfId="7" applyNumberFormat="1" applyFont="1" applyFill="1" applyBorder="1" applyAlignment="1" applyProtection="1">
      <alignment horizontal="center" vertical="center"/>
      <protection locked="0"/>
    </xf>
    <xf numFmtId="165" fontId="13" fillId="0" borderId="2" xfId="7" applyNumberFormat="1" applyFont="1" applyFill="1" applyBorder="1" applyAlignment="1">
      <alignment horizontal="center" vertical="center"/>
    </xf>
    <xf numFmtId="165" fontId="13" fillId="3" borderId="1" xfId="6" applyNumberFormat="1" applyFont="1" applyFill="1" applyBorder="1" applyAlignment="1">
      <alignment horizontal="center" vertical="center"/>
    </xf>
    <xf numFmtId="166" fontId="13" fillId="3" borderId="15" xfId="1" applyNumberFormat="1" applyFont="1" applyFill="1" applyBorder="1" applyAlignment="1">
      <alignment horizontal="right" vertical="center"/>
    </xf>
    <xf numFmtId="166" fontId="13" fillId="3" borderId="16" xfId="1" applyNumberFormat="1" applyFont="1" applyFill="1" applyBorder="1" applyAlignment="1">
      <alignment horizontal="right" vertical="center"/>
    </xf>
    <xf numFmtId="166" fontId="8" fillId="0" borderId="17" xfId="1" applyNumberFormat="1" applyFont="1" applyFill="1" applyBorder="1" applyAlignment="1">
      <alignment horizontal="right" vertical="center"/>
    </xf>
    <xf numFmtId="166" fontId="8" fillId="0" borderId="18" xfId="1" applyNumberFormat="1" applyFont="1" applyFill="1" applyBorder="1" applyAlignment="1">
      <alignment horizontal="right" vertical="center"/>
    </xf>
    <xf numFmtId="166" fontId="8" fillId="0" borderId="15" xfId="1" applyNumberFormat="1" applyFont="1" applyFill="1" applyBorder="1" applyAlignment="1">
      <alignment horizontal="right" vertical="center"/>
    </xf>
    <xf numFmtId="166" fontId="8" fillId="0" borderId="16" xfId="1" applyNumberFormat="1" applyFont="1" applyFill="1" applyBorder="1" applyAlignment="1">
      <alignment horizontal="right" vertical="center"/>
    </xf>
    <xf numFmtId="166" fontId="13" fillId="3" borderId="17" xfId="1" applyNumberFormat="1" applyFont="1" applyFill="1" applyBorder="1" applyAlignment="1">
      <alignment horizontal="right" vertical="center"/>
    </xf>
    <xf numFmtId="166" fontId="13" fillId="3" borderId="18" xfId="1" applyNumberFormat="1" applyFont="1" applyFill="1" applyBorder="1" applyAlignment="1">
      <alignment horizontal="right" vertical="center"/>
    </xf>
    <xf numFmtId="165" fontId="13" fillId="2" borderId="2" xfId="6" applyNumberFormat="1" applyFont="1" applyFill="1" applyBorder="1" applyAlignment="1">
      <alignment horizontal="center" vertical="center"/>
    </xf>
    <xf numFmtId="166" fontId="13" fillId="2" borderId="19" xfId="1" applyNumberFormat="1" applyFont="1" applyFill="1" applyBorder="1" applyAlignment="1">
      <alignment horizontal="right" vertical="center"/>
    </xf>
    <xf numFmtId="166" fontId="13" fillId="2" borderId="20" xfId="1" applyNumberFormat="1" applyFont="1" applyFill="1" applyBorder="1" applyAlignment="1">
      <alignment horizontal="right" vertical="center"/>
    </xf>
    <xf numFmtId="166" fontId="13" fillId="2" borderId="15" xfId="1" applyNumberFormat="1" applyFont="1" applyFill="1" applyBorder="1" applyAlignment="1">
      <alignment horizontal="right" vertical="center"/>
    </xf>
    <xf numFmtId="166" fontId="13" fillId="2" borderId="16" xfId="1" applyNumberFormat="1" applyFont="1" applyFill="1" applyBorder="1" applyAlignment="1">
      <alignment horizontal="right" vertical="center"/>
    </xf>
    <xf numFmtId="166" fontId="14" fillId="2" borderId="15" xfId="1" applyNumberFormat="1" applyFont="1" applyFill="1" applyBorder="1" applyAlignment="1" applyProtection="1">
      <alignment horizontal="right" vertical="center"/>
      <protection locked="0"/>
    </xf>
    <xf numFmtId="166" fontId="14" fillId="2" borderId="16" xfId="1" applyNumberFormat="1" applyFont="1" applyFill="1" applyBorder="1" applyAlignment="1" applyProtection="1">
      <alignment horizontal="right" vertical="center"/>
      <protection locked="0"/>
    </xf>
    <xf numFmtId="166" fontId="14" fillId="2" borderId="21" xfId="1" applyNumberFormat="1" applyFont="1" applyFill="1" applyBorder="1" applyAlignment="1" applyProtection="1">
      <alignment horizontal="right" vertical="center"/>
      <protection locked="0"/>
    </xf>
    <xf numFmtId="166" fontId="14" fillId="2" borderId="22" xfId="1" applyNumberFormat="1" applyFont="1" applyFill="1" applyBorder="1" applyAlignment="1" applyProtection="1">
      <alignment horizontal="right" vertical="center"/>
      <protection locked="0"/>
    </xf>
    <xf numFmtId="166" fontId="6" fillId="0" borderId="0" xfId="7" quotePrefix="1" applyNumberFormat="1" applyFont="1" applyFill="1" applyBorder="1" applyAlignment="1" applyProtection="1">
      <alignment horizontal="left" vertical="center"/>
      <protection locked="0"/>
    </xf>
    <xf numFmtId="166" fontId="7" fillId="0" borderId="0" xfId="7" quotePrefix="1" applyNumberFormat="1" applyFont="1" applyFill="1" applyBorder="1" applyAlignment="1" applyProtection="1">
      <alignment horizontal="right" vertical="center"/>
      <protection locked="0"/>
    </xf>
    <xf numFmtId="166" fontId="6" fillId="0" borderId="0" xfId="9" applyNumberFormat="1" applyFont="1" applyFill="1" applyBorder="1" applyAlignment="1" applyProtection="1">
      <alignment horizontal="left" vertical="center" wrapText="1"/>
      <protection locked="0"/>
    </xf>
    <xf numFmtId="166" fontId="7" fillId="0" borderId="0" xfId="9" applyNumberFormat="1" applyFont="1" applyFill="1" applyBorder="1" applyAlignment="1" applyProtection="1">
      <alignment horizontal="left" vertical="center" wrapText="1"/>
      <protection locked="0"/>
    </xf>
    <xf numFmtId="166" fontId="13" fillId="2" borderId="23" xfId="1" applyNumberFormat="1" applyFont="1" applyFill="1" applyBorder="1" applyAlignment="1">
      <alignment horizontal="right" vertical="center"/>
    </xf>
    <xf numFmtId="166" fontId="13" fillId="2" borderId="24" xfId="1" applyNumberFormat="1" applyFont="1" applyFill="1" applyBorder="1" applyAlignment="1">
      <alignment horizontal="right" vertical="center"/>
    </xf>
    <xf numFmtId="166" fontId="14" fillId="2" borderId="24" xfId="1" applyNumberFormat="1" applyFont="1" applyFill="1" applyBorder="1" applyAlignment="1" applyProtection="1">
      <alignment horizontal="right" vertical="center"/>
      <protection locked="0"/>
    </xf>
    <xf numFmtId="166" fontId="14" fillId="2" borderId="25" xfId="1" applyNumberFormat="1" applyFont="1" applyFill="1" applyBorder="1" applyAlignment="1" applyProtection="1">
      <alignment horizontal="right" vertical="center"/>
      <protection locked="0"/>
    </xf>
    <xf numFmtId="166" fontId="13" fillId="3" borderId="24" xfId="1" applyNumberFormat="1" applyFont="1" applyFill="1" applyBorder="1" applyAlignment="1">
      <alignment horizontal="right" vertical="center"/>
    </xf>
    <xf numFmtId="166" fontId="8" fillId="0" borderId="26" xfId="1" applyNumberFormat="1" applyFont="1" applyFill="1" applyBorder="1" applyAlignment="1">
      <alignment horizontal="right" vertical="center"/>
    </xf>
    <xf numFmtId="166" fontId="8" fillId="0" borderId="24" xfId="1" applyNumberFormat="1" applyFont="1" applyFill="1" applyBorder="1" applyAlignment="1">
      <alignment horizontal="right" vertical="center"/>
    </xf>
    <xf numFmtId="166" fontId="13" fillId="3" borderId="26" xfId="1" applyNumberFormat="1" applyFont="1" applyFill="1" applyBorder="1" applyAlignment="1">
      <alignment horizontal="right" vertical="center"/>
    </xf>
    <xf numFmtId="167" fontId="21" fillId="0" borderId="4" xfId="9" applyNumberFormat="1" applyFont="1" applyFill="1" applyBorder="1" applyAlignment="1" applyProtection="1">
      <alignment horizontal="center" vertical="top" wrapText="1"/>
      <protection locked="0"/>
    </xf>
    <xf numFmtId="168" fontId="13" fillId="2" borderId="19" xfId="1" applyNumberFormat="1" applyFont="1" applyFill="1" applyBorder="1" applyAlignment="1">
      <alignment horizontal="right" vertical="center"/>
    </xf>
    <xf numFmtId="168" fontId="13" fillId="2" borderId="15" xfId="1" applyNumberFormat="1" applyFont="1" applyFill="1" applyBorder="1" applyAlignment="1">
      <alignment horizontal="right" vertical="center"/>
    </xf>
    <xf numFmtId="168" fontId="14" fillId="2" borderId="15" xfId="1" applyNumberFormat="1" applyFont="1" applyFill="1" applyBorder="1" applyAlignment="1" applyProtection="1">
      <alignment horizontal="right" vertical="center"/>
      <protection locked="0"/>
    </xf>
    <xf numFmtId="168" fontId="14" fillId="2" borderId="21" xfId="1" applyNumberFormat="1" applyFont="1" applyFill="1" applyBorder="1" applyAlignment="1" applyProtection="1">
      <alignment horizontal="right" vertical="center"/>
      <protection locked="0"/>
    </xf>
    <xf numFmtId="168" fontId="13" fillId="3" borderId="15" xfId="1" applyNumberFormat="1" applyFont="1" applyFill="1" applyBorder="1" applyAlignment="1">
      <alignment horizontal="right" vertical="center"/>
    </xf>
    <xf numFmtId="168" fontId="8" fillId="0" borderId="17" xfId="1" applyNumberFormat="1" applyFont="1" applyFill="1" applyBorder="1" applyAlignment="1">
      <alignment horizontal="right" vertical="center"/>
    </xf>
    <xf numFmtId="168" fontId="8" fillId="0" borderId="15" xfId="1" applyNumberFormat="1" applyFont="1" applyFill="1" applyBorder="1" applyAlignment="1">
      <alignment horizontal="right" vertical="center"/>
    </xf>
    <xf numFmtId="168" fontId="13" fillId="3" borderId="17" xfId="1" applyNumberFormat="1" applyFont="1" applyFill="1" applyBorder="1" applyAlignment="1">
      <alignment horizontal="right" vertical="center"/>
    </xf>
    <xf numFmtId="166" fontId="21" fillId="0" borderId="4" xfId="9" applyNumberFormat="1" applyFont="1" applyFill="1" applyBorder="1" applyAlignment="1" applyProtection="1">
      <alignment horizontal="center" vertical="top" wrapText="1"/>
      <protection locked="0"/>
    </xf>
    <xf numFmtId="166" fontId="21" fillId="0" borderId="5" xfId="0" applyNumberFormat="1" applyFont="1" applyFill="1" applyBorder="1" applyAlignment="1" applyProtection="1">
      <alignment horizontal="center" vertical="top" wrapText="1"/>
      <protection locked="0"/>
    </xf>
    <xf numFmtId="166" fontId="21" fillId="0" borderId="4" xfId="0" applyNumberFormat="1" applyFont="1" applyFill="1" applyBorder="1" applyAlignment="1" applyProtection="1">
      <alignment horizontal="center" vertical="top" wrapText="1"/>
      <protection locked="0"/>
    </xf>
    <xf numFmtId="167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167" fontId="8" fillId="0" borderId="0" xfId="1" applyNumberFormat="1" applyFont="1" applyFill="1" applyBorder="1" applyAlignment="1">
      <alignment horizontal="right" vertical="center"/>
    </xf>
    <xf numFmtId="1" fontId="13" fillId="0" borderId="0" xfId="6" applyNumberFormat="1" applyFont="1" applyFill="1" applyBorder="1" applyAlignment="1">
      <alignment vertical="center"/>
    </xf>
    <xf numFmtId="167" fontId="13" fillId="0" borderId="0" xfId="1" applyNumberFormat="1" applyFont="1" applyFill="1" applyBorder="1" applyAlignment="1">
      <alignment horizontal="right" vertical="center"/>
    </xf>
    <xf numFmtId="167" fontId="14" fillId="0" borderId="0" xfId="1" applyNumberFormat="1" applyFont="1" applyFill="1" applyBorder="1" applyAlignment="1" applyProtection="1">
      <alignment horizontal="right" vertical="center"/>
      <protection locked="0"/>
    </xf>
    <xf numFmtId="166" fontId="8" fillId="0" borderId="0" xfId="7" quotePrefix="1" applyNumberFormat="1" applyFont="1" applyFill="1" applyBorder="1" applyAlignment="1">
      <alignment horizontal="left"/>
    </xf>
    <xf numFmtId="167" fontId="8" fillId="0" borderId="0" xfId="7" quotePrefix="1" applyNumberFormat="1" applyFont="1" applyFill="1" applyBorder="1" applyAlignment="1">
      <alignment horizontal="left"/>
    </xf>
    <xf numFmtId="167" fontId="8" fillId="0" borderId="0" xfId="8" quotePrefix="1" applyNumberFormat="1" applyFont="1" applyFill="1" applyBorder="1" applyAlignment="1">
      <alignment horizontal="left"/>
    </xf>
    <xf numFmtId="166" fontId="8" fillId="0" borderId="0" xfId="8" quotePrefix="1" applyNumberFormat="1" applyFont="1" applyFill="1" applyBorder="1" applyAlignment="1">
      <alignment horizontal="left"/>
    </xf>
    <xf numFmtId="0" fontId="0" fillId="0" borderId="0" xfId="0" applyFill="1" applyBorder="1"/>
    <xf numFmtId="166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167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3" fillId="0" borderId="0" xfId="1" applyNumberFormat="1" applyFont="1" applyFill="1" applyBorder="1" applyAlignment="1">
      <alignment horizontal="right" vertical="center"/>
    </xf>
    <xf numFmtId="166" fontId="14" fillId="0" borderId="0" xfId="1" applyNumberFormat="1" applyFont="1" applyFill="1" applyBorder="1" applyAlignment="1" applyProtection="1">
      <alignment horizontal="right" vertical="center"/>
      <protection locked="0"/>
    </xf>
    <xf numFmtId="166" fontId="8" fillId="0" borderId="0" xfId="1" applyNumberFormat="1" applyFont="1" applyFill="1" applyBorder="1" applyAlignment="1">
      <alignment horizontal="right" vertical="center"/>
    </xf>
    <xf numFmtId="168" fontId="13" fillId="2" borderId="20" xfId="1" applyNumberFormat="1" applyFont="1" applyFill="1" applyBorder="1" applyAlignment="1">
      <alignment horizontal="right" vertical="center"/>
    </xf>
    <xf numFmtId="168" fontId="13" fillId="2" borderId="16" xfId="1" applyNumberFormat="1" applyFont="1" applyFill="1" applyBorder="1" applyAlignment="1">
      <alignment horizontal="right" vertical="center"/>
    </xf>
    <xf numFmtId="168" fontId="14" fillId="2" borderId="16" xfId="1" applyNumberFormat="1" applyFont="1" applyFill="1" applyBorder="1" applyAlignment="1" applyProtection="1">
      <alignment horizontal="right" vertical="center"/>
      <protection locked="0"/>
    </xf>
    <xf numFmtId="168" fontId="14" fillId="2" borderId="22" xfId="1" applyNumberFormat="1" applyFont="1" applyFill="1" applyBorder="1" applyAlignment="1" applyProtection="1">
      <alignment horizontal="right" vertical="center"/>
      <protection locked="0"/>
    </xf>
    <xf numFmtId="168" fontId="13" fillId="3" borderId="16" xfId="1" applyNumberFormat="1" applyFont="1" applyFill="1" applyBorder="1" applyAlignment="1">
      <alignment horizontal="right" vertical="center"/>
    </xf>
    <xf numFmtId="168" fontId="8" fillId="0" borderId="18" xfId="1" applyNumberFormat="1" applyFont="1" applyFill="1" applyBorder="1" applyAlignment="1">
      <alignment horizontal="right" vertical="center"/>
    </xf>
    <xf numFmtId="168" fontId="8" fillId="0" borderId="16" xfId="1" applyNumberFormat="1" applyFont="1" applyFill="1" applyBorder="1" applyAlignment="1">
      <alignment horizontal="right" vertical="center"/>
    </xf>
    <xf numFmtId="168" fontId="13" fillId="3" borderId="18" xfId="1" applyNumberFormat="1" applyFont="1" applyFill="1" applyBorder="1" applyAlignment="1">
      <alignment horizontal="right" vertical="center"/>
    </xf>
    <xf numFmtId="0" fontId="23" fillId="0" borderId="0" xfId="0" applyFont="1" applyFill="1" applyAlignment="1"/>
    <xf numFmtId="167" fontId="9" fillId="0" borderId="12" xfId="9" applyNumberFormat="1" applyFont="1" applyFill="1" applyBorder="1" applyAlignment="1" applyProtection="1">
      <alignment horizontal="center" vertical="center" wrapText="1"/>
      <protection locked="0"/>
    </xf>
    <xf numFmtId="167" fontId="24" fillId="0" borderId="0" xfId="2" quotePrefix="1" applyNumberFormat="1" applyFont="1" applyBorder="1" applyAlignment="1" applyProtection="1">
      <alignment horizontal="center"/>
    </xf>
    <xf numFmtId="1" fontId="6" fillId="0" borderId="0" xfId="7" quotePrefix="1" applyNumberFormat="1" applyFont="1" applyFill="1" applyBorder="1" applyAlignment="1" applyProtection="1">
      <alignment horizontal="left" vertical="center"/>
      <protection locked="0"/>
    </xf>
    <xf numFmtId="1" fontId="7" fillId="0" borderId="0" xfId="9" applyNumberFormat="1" applyFont="1" applyFill="1" applyBorder="1" applyAlignment="1" applyProtection="1">
      <alignment horizontal="right" vertical="center"/>
    </xf>
    <xf numFmtId="1" fontId="6" fillId="0" borderId="0" xfId="9" applyNumberFormat="1" applyFont="1" applyFill="1" applyBorder="1" applyAlignment="1" applyProtection="1">
      <alignment horizontal="left" vertical="center" wrapText="1"/>
      <protection locked="0"/>
    </xf>
    <xf numFmtId="1" fontId="7" fillId="0" borderId="0" xfId="9" applyNumberFormat="1" applyFont="1" applyFill="1" applyBorder="1" applyAlignment="1" applyProtection="1">
      <alignment horizontal="left" vertical="center" wrapText="1"/>
      <protection locked="0"/>
    </xf>
    <xf numFmtId="1" fontId="9" fillId="0" borderId="8" xfId="9" applyNumberFormat="1" applyFont="1" applyFill="1" applyBorder="1" applyAlignment="1" applyProtection="1">
      <alignment horizontal="center" vertical="center" wrapText="1"/>
      <protection locked="0"/>
    </xf>
    <xf numFmtId="1" fontId="9" fillId="0" borderId="12" xfId="9" applyNumberFormat="1" applyFont="1" applyFill="1" applyBorder="1" applyAlignment="1" applyProtection="1">
      <alignment horizontal="center" vertical="center" wrapText="1"/>
      <protection locked="0"/>
    </xf>
    <xf numFmtId="1" fontId="9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1" fillId="0" borderId="4" xfId="9" applyNumberFormat="1" applyFont="1" applyFill="1" applyBorder="1" applyAlignment="1" applyProtection="1">
      <alignment horizontal="center" vertical="top" wrapText="1"/>
      <protection locked="0"/>
    </xf>
    <xf numFmtId="169" fontId="11" fillId="0" borderId="5" xfId="0" applyNumberFormat="1" applyFont="1" applyBorder="1" applyAlignment="1" applyProtection="1">
      <alignment horizontal="center" vertical="top" wrapText="1"/>
      <protection locked="0"/>
    </xf>
    <xf numFmtId="167" fontId="11" fillId="0" borderId="4" xfId="9" applyNumberFormat="1" applyFont="1" applyFill="1" applyBorder="1" applyAlignment="1" applyProtection="1">
      <alignment horizontal="center" vertical="top" wrapText="1"/>
      <protection locked="0"/>
    </xf>
    <xf numFmtId="1" fontId="8" fillId="0" borderId="0" xfId="4" applyNumberFormat="1" applyFont="1" applyFill="1" applyBorder="1" applyAlignment="1">
      <alignment horizontal="center" vertical="top"/>
    </xf>
    <xf numFmtId="1" fontId="11" fillId="0" borderId="0" xfId="9" applyNumberFormat="1" applyFont="1" applyFill="1" applyBorder="1" applyAlignment="1" applyProtection="1">
      <alignment horizontal="center" vertical="top" wrapText="1"/>
      <protection locked="0"/>
    </xf>
    <xf numFmtId="167" fontId="11" fillId="0" borderId="0" xfId="9" applyNumberFormat="1" applyFont="1" applyFill="1" applyBorder="1" applyAlignment="1" applyProtection="1">
      <alignment horizontal="center" vertical="top" wrapText="1"/>
      <protection locked="0"/>
    </xf>
    <xf numFmtId="169" fontId="11" fillId="0" borderId="0" xfId="0" applyNumberFormat="1" applyFont="1" applyFill="1" applyBorder="1" applyAlignment="1" applyProtection="1">
      <alignment horizontal="center" vertical="top" wrapText="1"/>
      <protection locked="0"/>
    </xf>
    <xf numFmtId="170" fontId="13" fillId="0" borderId="0" xfId="1" applyNumberFormat="1" applyFont="1" applyFill="1" applyBorder="1" applyAlignment="1">
      <alignment horizontal="right" vertical="center"/>
    </xf>
    <xf numFmtId="170" fontId="14" fillId="0" borderId="0" xfId="1" applyNumberFormat="1" applyFont="1" applyFill="1" applyBorder="1" applyAlignment="1" applyProtection="1">
      <alignment horizontal="right" vertical="center"/>
      <protection locked="0"/>
    </xf>
    <xf numFmtId="170" fontId="8" fillId="0" borderId="0" xfId="1" applyNumberFormat="1" applyFont="1" applyFill="1" applyBorder="1" applyAlignment="1">
      <alignment horizontal="right" vertical="center"/>
    </xf>
    <xf numFmtId="0" fontId="25" fillId="0" borderId="0" xfId="0" applyFont="1" applyAlignment="1">
      <alignment horizontal="left"/>
    </xf>
    <xf numFmtId="166" fontId="13" fillId="0" borderId="0" xfId="7" quotePrefix="1" applyNumberFormat="1" applyFont="1" applyBorder="1" applyAlignment="1">
      <alignment horizontal="center"/>
    </xf>
    <xf numFmtId="0" fontId="26" fillId="0" borderId="0" xfId="0" quotePrefix="1" applyFont="1" applyAlignment="1">
      <alignment horizontal="left"/>
    </xf>
    <xf numFmtId="1" fontId="13" fillId="0" borderId="0" xfId="6" applyNumberFormat="1" applyFont="1" applyFill="1" applyBorder="1" applyAlignment="1">
      <alignment horizontal="center"/>
    </xf>
    <xf numFmtId="164" fontId="27" fillId="0" borderId="0" xfId="7" applyFont="1" applyAlignment="1">
      <alignment horizontal="justify"/>
    </xf>
    <xf numFmtId="1" fontId="13" fillId="0" borderId="0" xfId="7" applyNumberFormat="1" applyFont="1" applyFill="1" applyBorder="1"/>
    <xf numFmtId="1" fontId="28" fillId="0" borderId="0" xfId="7" applyNumberFormat="1" applyFont="1" applyFill="1" applyBorder="1"/>
    <xf numFmtId="165" fontId="28" fillId="0" borderId="1" xfId="6" applyNumberFormat="1" applyFont="1" applyFill="1" applyBorder="1" applyAlignment="1">
      <alignment horizontal="center"/>
    </xf>
    <xf numFmtId="165" fontId="28" fillId="0" borderId="2" xfId="5" applyNumberFormat="1" applyFont="1" applyFill="1" applyBorder="1" applyAlignment="1">
      <alignment horizontal="center"/>
    </xf>
    <xf numFmtId="165" fontId="28" fillId="0" borderId="2" xfId="7" applyNumberFormat="1" applyFont="1" applyFill="1" applyBorder="1" applyAlignment="1" applyProtection="1">
      <alignment horizontal="center"/>
      <protection locked="0"/>
    </xf>
    <xf numFmtId="165" fontId="28" fillId="0" borderId="2" xfId="7" applyNumberFormat="1" applyFont="1" applyFill="1" applyBorder="1" applyAlignment="1">
      <alignment horizontal="center"/>
    </xf>
    <xf numFmtId="1" fontId="29" fillId="0" borderId="0" xfId="7" applyNumberFormat="1" applyFont="1" applyFill="1" applyBorder="1"/>
    <xf numFmtId="165" fontId="29" fillId="0" borderId="1" xfId="6" applyNumberFormat="1" applyFont="1" applyFill="1" applyBorder="1" applyAlignment="1">
      <alignment horizontal="center"/>
    </xf>
    <xf numFmtId="165" fontId="29" fillId="0" borderId="2" xfId="5" applyNumberFormat="1" applyFont="1" applyFill="1" applyBorder="1" applyAlignment="1">
      <alignment horizontal="center"/>
    </xf>
    <xf numFmtId="165" fontId="29" fillId="0" borderId="2" xfId="7" applyNumberFormat="1" applyFont="1" applyFill="1" applyBorder="1" applyAlignment="1" applyProtection="1">
      <alignment horizontal="center"/>
      <protection locked="0"/>
    </xf>
    <xf numFmtId="165" fontId="29" fillId="0" borderId="2" xfId="7" applyNumberFormat="1" applyFont="1" applyFill="1" applyBorder="1" applyAlignment="1">
      <alignment horizontal="center"/>
    </xf>
    <xf numFmtId="0" fontId="30" fillId="0" borderId="0" xfId="0" applyNumberFormat="1" applyFont="1" applyFill="1" applyBorder="1" applyAlignment="1" applyProtection="1"/>
    <xf numFmtId="2" fontId="30" fillId="0" borderId="0" xfId="0" applyNumberFormat="1" applyFont="1" applyFill="1" applyBorder="1" applyAlignment="1" applyProtection="1"/>
    <xf numFmtId="0" fontId="13" fillId="2" borderId="27" xfId="6" applyNumberFormat="1" applyFont="1" applyFill="1" applyBorder="1" applyAlignment="1">
      <alignment horizontal="center" vertical="center"/>
    </xf>
    <xf numFmtId="3" fontId="13" fillId="2" borderId="28" xfId="1" applyNumberFormat="1" applyFont="1" applyFill="1" applyBorder="1" applyAlignment="1">
      <alignment horizontal="right" vertical="center"/>
    </xf>
    <xf numFmtId="0" fontId="13" fillId="2" borderId="19" xfId="1" applyNumberFormat="1" applyFont="1" applyFill="1" applyBorder="1" applyAlignment="1">
      <alignment horizontal="right" vertical="center"/>
    </xf>
    <xf numFmtId="0" fontId="13" fillId="2" borderId="20" xfId="1" applyNumberFormat="1" applyFont="1" applyFill="1" applyBorder="1" applyAlignment="1">
      <alignment horizontal="right" vertical="center"/>
    </xf>
    <xf numFmtId="4" fontId="13" fillId="2" borderId="20" xfId="1" applyNumberFormat="1" applyFont="1" applyFill="1" applyBorder="1" applyAlignment="1">
      <alignment horizontal="right" vertical="center"/>
    </xf>
    <xf numFmtId="0" fontId="13" fillId="2" borderId="2" xfId="5" applyNumberFormat="1" applyFont="1" applyFill="1" applyBorder="1" applyAlignment="1">
      <alignment horizontal="center" vertical="center"/>
    </xf>
    <xf numFmtId="3" fontId="13" fillId="2" borderId="29" xfId="1" applyNumberFormat="1" applyFont="1" applyFill="1" applyBorder="1" applyAlignment="1">
      <alignment horizontal="right" vertical="center"/>
    </xf>
    <xf numFmtId="0" fontId="13" fillId="2" borderId="15" xfId="1" applyNumberFormat="1" applyFont="1" applyFill="1" applyBorder="1" applyAlignment="1">
      <alignment horizontal="right" vertical="center"/>
    </xf>
    <xf numFmtId="0" fontId="13" fillId="2" borderId="16" xfId="1" applyNumberFormat="1" applyFont="1" applyFill="1" applyBorder="1" applyAlignment="1">
      <alignment horizontal="right" vertical="center"/>
    </xf>
    <xf numFmtId="4" fontId="13" fillId="2" borderId="16" xfId="1" applyNumberFormat="1" applyFont="1" applyFill="1" applyBorder="1" applyAlignment="1">
      <alignment horizontal="right" vertical="center"/>
    </xf>
    <xf numFmtId="0" fontId="14" fillId="2" borderId="2" xfId="7" applyNumberFormat="1" applyFont="1" applyFill="1" applyBorder="1" applyAlignment="1" applyProtection="1">
      <alignment horizontal="center" vertical="center"/>
      <protection locked="0"/>
    </xf>
    <xf numFmtId="3" fontId="14" fillId="2" borderId="29" xfId="1" applyNumberFormat="1" applyFont="1" applyFill="1" applyBorder="1" applyAlignment="1" applyProtection="1">
      <alignment horizontal="right" vertical="center"/>
      <protection locked="0"/>
    </xf>
    <xf numFmtId="0" fontId="14" fillId="2" borderId="15" xfId="1" applyNumberFormat="1" applyFont="1" applyFill="1" applyBorder="1" applyAlignment="1" applyProtection="1">
      <alignment horizontal="right" vertical="center"/>
      <protection locked="0"/>
    </xf>
    <xf numFmtId="0" fontId="14" fillId="2" borderId="16" xfId="1" applyNumberFormat="1" applyFont="1" applyFill="1" applyBorder="1" applyAlignment="1" applyProtection="1">
      <alignment horizontal="right" vertical="center"/>
      <protection locked="0"/>
    </xf>
    <xf numFmtId="4" fontId="14" fillId="2" borderId="16" xfId="1" applyNumberFormat="1" applyFont="1" applyFill="1" applyBorder="1" applyAlignment="1" applyProtection="1">
      <alignment horizontal="right" vertical="center"/>
      <protection locked="0"/>
    </xf>
    <xf numFmtId="0" fontId="13" fillId="2" borderId="2" xfId="7" applyNumberFormat="1" applyFont="1" applyFill="1" applyBorder="1" applyAlignment="1">
      <alignment horizontal="center" vertical="center"/>
    </xf>
    <xf numFmtId="0" fontId="13" fillId="2" borderId="14" xfId="7" applyNumberFormat="1" applyFont="1" applyFill="1" applyBorder="1" applyAlignment="1">
      <alignment horizontal="center" vertical="center"/>
    </xf>
    <xf numFmtId="3" fontId="14" fillId="2" borderId="30" xfId="1" applyNumberFormat="1" applyFont="1" applyFill="1" applyBorder="1" applyAlignment="1" applyProtection="1">
      <alignment horizontal="right" vertical="center"/>
      <protection locked="0"/>
    </xf>
    <xf numFmtId="0" fontId="14" fillId="2" borderId="21" xfId="1" applyNumberFormat="1" applyFont="1" applyFill="1" applyBorder="1" applyAlignment="1" applyProtection="1">
      <alignment horizontal="right" vertical="center"/>
      <protection locked="0"/>
    </xf>
    <xf numFmtId="0" fontId="14" fillId="2" borderId="22" xfId="1" applyNumberFormat="1" applyFont="1" applyFill="1" applyBorder="1" applyAlignment="1" applyProtection="1">
      <alignment horizontal="right" vertical="center"/>
      <protection locked="0"/>
    </xf>
    <xf numFmtId="4" fontId="14" fillId="2" borderId="22" xfId="1" applyNumberFormat="1" applyFont="1" applyFill="1" applyBorder="1" applyAlignment="1" applyProtection="1">
      <alignment horizontal="right" vertical="center"/>
      <protection locked="0"/>
    </xf>
    <xf numFmtId="0" fontId="13" fillId="3" borderId="2" xfId="6" applyNumberFormat="1" applyFont="1" applyFill="1" applyBorder="1" applyAlignment="1">
      <alignment horizontal="center" vertical="center"/>
    </xf>
    <xf numFmtId="3" fontId="13" fillId="3" borderId="29" xfId="1" applyNumberFormat="1" applyFont="1" applyFill="1" applyBorder="1" applyAlignment="1">
      <alignment horizontal="right" vertical="center"/>
    </xf>
    <xf numFmtId="0" fontId="13" fillId="3" borderId="15" xfId="1" applyNumberFormat="1" applyFont="1" applyFill="1" applyBorder="1" applyAlignment="1">
      <alignment horizontal="right" vertical="center"/>
    </xf>
    <xf numFmtId="0" fontId="13" fillId="3" borderId="16" xfId="1" applyNumberFormat="1" applyFont="1" applyFill="1" applyBorder="1" applyAlignment="1">
      <alignment horizontal="right" vertical="center"/>
    </xf>
    <xf numFmtId="4" fontId="13" fillId="3" borderId="16" xfId="1" applyNumberFormat="1" applyFont="1" applyFill="1" applyBorder="1" applyAlignment="1">
      <alignment horizontal="right" vertical="center"/>
    </xf>
    <xf numFmtId="0" fontId="13" fillId="3" borderId="2" xfId="5" applyNumberFormat="1" applyFont="1" applyFill="1" applyBorder="1" applyAlignment="1">
      <alignment horizontal="center" vertical="center"/>
    </xf>
    <xf numFmtId="0" fontId="14" fillId="3" borderId="2" xfId="7" applyNumberFormat="1" applyFont="1" applyFill="1" applyBorder="1" applyAlignment="1" applyProtection="1">
      <alignment horizontal="center" vertical="center"/>
      <protection locked="0"/>
    </xf>
    <xf numFmtId="0" fontId="13" fillId="3" borderId="2" xfId="7" applyNumberFormat="1" applyFont="1" applyFill="1" applyBorder="1" applyAlignment="1">
      <alignment horizontal="center" vertical="center"/>
    </xf>
    <xf numFmtId="0" fontId="13" fillId="0" borderId="1" xfId="6" applyNumberFormat="1" applyFont="1" applyFill="1" applyBorder="1" applyAlignment="1">
      <alignment horizontal="center" vertical="center"/>
    </xf>
    <xf numFmtId="0" fontId="8" fillId="0" borderId="31" xfId="1" applyNumberFormat="1" applyFont="1" applyFill="1" applyBorder="1" applyAlignment="1">
      <alignment horizontal="right" vertical="center"/>
    </xf>
    <xf numFmtId="3" fontId="8" fillId="0" borderId="31" xfId="1" applyNumberFormat="1" applyFont="1" applyFill="1" applyBorder="1" applyAlignment="1">
      <alignment horizontal="right" vertical="center"/>
    </xf>
    <xf numFmtId="0" fontId="8" fillId="0" borderId="17" xfId="1" applyNumberFormat="1" applyFont="1" applyFill="1" applyBorder="1" applyAlignment="1">
      <alignment horizontal="right" vertical="center"/>
    </xf>
    <xf numFmtId="0" fontId="8" fillId="0" borderId="18" xfId="1" applyNumberFormat="1" applyFont="1" applyFill="1" applyBorder="1" applyAlignment="1">
      <alignment horizontal="right" vertical="center"/>
    </xf>
    <xf numFmtId="4" fontId="8" fillId="0" borderId="18" xfId="1" applyNumberFormat="1" applyFont="1" applyFill="1" applyBorder="1" applyAlignment="1">
      <alignment horizontal="right" vertical="center"/>
    </xf>
    <xf numFmtId="0" fontId="13" fillId="0" borderId="2" xfId="5" applyNumberFormat="1" applyFont="1" applyFill="1" applyBorder="1" applyAlignment="1">
      <alignment horizontal="center" vertical="center"/>
    </xf>
    <xf numFmtId="0" fontId="8" fillId="0" borderId="29" xfId="1" applyNumberFormat="1" applyFont="1" applyFill="1" applyBorder="1" applyAlignment="1">
      <alignment horizontal="right" vertical="center"/>
    </xf>
    <xf numFmtId="3" fontId="8" fillId="0" borderId="29" xfId="1" applyNumberFormat="1" applyFont="1" applyFill="1" applyBorder="1" applyAlignment="1">
      <alignment horizontal="right" vertical="center"/>
    </xf>
    <xf numFmtId="0" fontId="8" fillId="0" borderId="15" xfId="1" applyNumberFormat="1" applyFont="1" applyFill="1" applyBorder="1" applyAlignment="1">
      <alignment horizontal="right" vertical="center"/>
    </xf>
    <xf numFmtId="0" fontId="8" fillId="0" borderId="16" xfId="1" applyNumberFormat="1" applyFont="1" applyFill="1" applyBorder="1" applyAlignment="1">
      <alignment horizontal="right" vertical="center"/>
    </xf>
    <xf numFmtId="4" fontId="8" fillId="0" borderId="16" xfId="1" applyNumberFormat="1" applyFont="1" applyFill="1" applyBorder="1" applyAlignment="1">
      <alignment horizontal="right" vertical="center"/>
    </xf>
    <xf numFmtId="0" fontId="14" fillId="0" borderId="2" xfId="7" applyNumberFormat="1" applyFont="1" applyFill="1" applyBorder="1" applyAlignment="1" applyProtection="1">
      <alignment horizontal="center" vertical="center"/>
      <protection locked="0"/>
    </xf>
    <xf numFmtId="0" fontId="13" fillId="0" borderId="2" xfId="7" applyNumberFormat="1" applyFont="1" applyFill="1" applyBorder="1" applyAlignment="1">
      <alignment horizontal="center" vertical="center"/>
    </xf>
    <xf numFmtId="0" fontId="13" fillId="3" borderId="1" xfId="6" applyNumberFormat="1" applyFont="1" applyFill="1" applyBorder="1" applyAlignment="1">
      <alignment horizontal="center" vertical="center"/>
    </xf>
    <xf numFmtId="3" fontId="13" fillId="3" borderId="31" xfId="1" applyNumberFormat="1" applyFont="1" applyFill="1" applyBorder="1" applyAlignment="1">
      <alignment horizontal="right" vertical="center"/>
    </xf>
    <xf numFmtId="0" fontId="13" fillId="3" borderId="17" xfId="1" applyNumberFormat="1" applyFont="1" applyFill="1" applyBorder="1" applyAlignment="1">
      <alignment horizontal="right" vertical="center"/>
    </xf>
    <xf numFmtId="0" fontId="13" fillId="3" borderId="18" xfId="1" applyNumberFormat="1" applyFont="1" applyFill="1" applyBorder="1" applyAlignment="1">
      <alignment horizontal="right" vertical="center"/>
    </xf>
    <xf numFmtId="4" fontId="13" fillId="3" borderId="18" xfId="1" applyNumberFormat="1" applyFont="1" applyFill="1" applyBorder="1" applyAlignment="1">
      <alignment horizontal="right" vertical="center"/>
    </xf>
    <xf numFmtId="165" fontId="13" fillId="0" borderId="0" xfId="7" applyNumberFormat="1" applyFont="1" applyFill="1" applyBorder="1" applyAlignment="1">
      <alignment horizontal="center" vertical="center"/>
    </xf>
    <xf numFmtId="168" fontId="8" fillId="0" borderId="0" xfId="1" applyNumberFormat="1" applyFont="1" applyFill="1" applyBorder="1" applyAlignment="1">
      <alignment horizontal="right" vertical="center"/>
    </xf>
    <xf numFmtId="0" fontId="32" fillId="0" borderId="0" xfId="10" applyFont="1"/>
    <xf numFmtId="0" fontId="1" fillId="0" borderId="0" xfId="10"/>
    <xf numFmtId="0" fontId="1" fillId="0" borderId="0" xfId="10" applyAlignment="1">
      <alignment horizontal="center"/>
    </xf>
    <xf numFmtId="0" fontId="33" fillId="0" borderId="0" xfId="10" applyFont="1"/>
    <xf numFmtId="0" fontId="31" fillId="0" borderId="0" xfId="10" applyFont="1"/>
    <xf numFmtId="0" fontId="1" fillId="0" borderId="0" xfId="10" applyFont="1"/>
    <xf numFmtId="0" fontId="31" fillId="0" borderId="0" xfId="10" applyFont="1" applyAlignment="1">
      <alignment horizontal="center"/>
    </xf>
    <xf numFmtId="0" fontId="1" fillId="0" borderId="0" xfId="10" applyAlignment="1">
      <alignment horizontal="left"/>
    </xf>
    <xf numFmtId="0" fontId="31" fillId="0" borderId="0" xfId="10" applyFont="1" applyAlignment="1">
      <alignment horizontal="left"/>
    </xf>
    <xf numFmtId="0" fontId="0" fillId="0" borderId="0" xfId="10" applyFont="1"/>
    <xf numFmtId="1" fontId="13" fillId="4" borderId="32" xfId="9" applyNumberFormat="1" applyFont="1" applyFill="1" applyBorder="1" applyAlignment="1">
      <alignment vertical="center"/>
    </xf>
    <xf numFmtId="1" fontId="13" fillId="4" borderId="0" xfId="11" applyNumberFormat="1" applyFont="1" applyFill="1" applyBorder="1" applyAlignment="1">
      <alignment vertical="center"/>
    </xf>
    <xf numFmtId="1" fontId="13" fillId="4" borderId="13" xfId="11" applyNumberFormat="1" applyFont="1" applyFill="1" applyBorder="1" applyAlignment="1">
      <alignment vertical="center"/>
    </xf>
    <xf numFmtId="1" fontId="13" fillId="5" borderId="33" xfId="11" applyNumberFormat="1" applyFont="1" applyFill="1" applyBorder="1" applyAlignment="1">
      <alignment vertical="center"/>
    </xf>
    <xf numFmtId="1" fontId="13" fillId="5" borderId="0" xfId="11" applyNumberFormat="1" applyFont="1" applyFill="1" applyBorder="1" applyAlignment="1">
      <alignment vertical="center"/>
    </xf>
    <xf numFmtId="1" fontId="13" fillId="5" borderId="13" xfId="11" applyNumberFormat="1" applyFont="1" applyFill="1" applyBorder="1" applyAlignment="1">
      <alignment vertical="center"/>
    </xf>
    <xf numFmtId="1" fontId="13" fillId="0" borderId="0" xfId="11" applyNumberFormat="1" applyFont="1" applyFill="1" applyBorder="1" applyAlignment="1">
      <alignment vertical="center"/>
    </xf>
    <xf numFmtId="1" fontId="13" fillId="0" borderId="3" xfId="11" applyNumberFormat="1" applyFont="1" applyFill="1" applyBorder="1" applyAlignment="1">
      <alignment vertical="center"/>
    </xf>
    <xf numFmtId="0" fontId="3" fillId="0" borderId="0" xfId="2" applyAlignment="1" applyProtection="1"/>
    <xf numFmtId="166" fontId="3" fillId="0" borderId="0" xfId="2" applyNumberFormat="1" applyFill="1" applyBorder="1" applyAlignment="1" applyProtection="1">
      <alignment horizontal="left" vertical="center"/>
      <protection locked="0"/>
    </xf>
    <xf numFmtId="167" fontId="3" fillId="0" borderId="0" xfId="2" applyNumberFormat="1" applyFill="1" applyBorder="1" applyAlignment="1" applyProtection="1">
      <alignment horizontal="left" vertical="center" wrapText="1"/>
      <protection locked="0"/>
    </xf>
    <xf numFmtId="167" fontId="35" fillId="0" borderId="0" xfId="2" applyNumberFormat="1" applyFont="1" applyFill="1" applyBorder="1" applyAlignment="1" applyProtection="1">
      <alignment horizontal="left" vertical="center"/>
      <protection locked="0"/>
    </xf>
    <xf numFmtId="1" fontId="8" fillId="0" borderId="6" xfId="4" applyNumberFormat="1" applyFont="1" applyFill="1" applyBorder="1" applyAlignment="1">
      <alignment horizontal="center" vertical="center" wrapText="1"/>
    </xf>
    <xf numFmtId="1" fontId="8" fillId="0" borderId="7" xfId="4" applyNumberFormat="1" applyFont="1" applyFill="1" applyBorder="1" applyAlignment="1">
      <alignment horizontal="center" vertical="center" wrapText="1"/>
    </xf>
    <xf numFmtId="1" fontId="8" fillId="0" borderId="8" xfId="4" applyNumberFormat="1" applyFont="1" applyFill="1" applyBorder="1" applyAlignment="1">
      <alignment horizontal="center" vertical="center" wrapText="1"/>
    </xf>
    <xf numFmtId="1" fontId="8" fillId="0" borderId="5" xfId="4" applyNumberFormat="1" applyFont="1" applyFill="1" applyBorder="1" applyAlignment="1">
      <alignment horizontal="center" vertical="center" wrapText="1"/>
    </xf>
    <xf numFmtId="166" fontId="9" fillId="0" borderId="9" xfId="9" applyNumberFormat="1" applyFont="1" applyFill="1" applyBorder="1" applyAlignment="1" applyProtection="1">
      <alignment horizontal="center" vertical="center" wrapText="1"/>
      <protection locked="0"/>
    </xf>
    <xf numFmtId="166" fontId="9" fillId="0" borderId="10" xfId="9" applyNumberFormat="1" applyFont="1" applyFill="1" applyBorder="1" applyAlignment="1" applyProtection="1">
      <alignment horizontal="center" vertical="center" wrapText="1"/>
      <protection locked="0"/>
    </xf>
    <xf numFmtId="166" fontId="9" fillId="0" borderId="11" xfId="9" applyNumberFormat="1" applyFont="1" applyFill="1" applyBorder="1" applyAlignment="1" applyProtection="1">
      <alignment horizontal="center" vertical="center" wrapText="1"/>
      <protection locked="0"/>
    </xf>
    <xf numFmtId="167" fontId="9" fillId="0" borderId="12" xfId="9" applyNumberFormat="1" applyFont="1" applyFill="1" applyBorder="1" applyAlignment="1" applyProtection="1">
      <alignment horizontal="center" vertical="center" wrapText="1"/>
      <protection locked="0"/>
    </xf>
    <xf numFmtId="167" fontId="9" fillId="0" borderId="4" xfId="9" applyNumberFormat="1" applyFont="1" applyFill="1" applyBorder="1" applyAlignment="1" applyProtection="1">
      <alignment horizontal="center" vertical="center" wrapText="1"/>
      <protection locked="0"/>
    </xf>
  </cellXfs>
  <cellStyles count="12">
    <cellStyle name="čárky_EvNezam" xfId="1"/>
    <cellStyle name="Hypertextové prepojenie" xfId="2" builtinId="8"/>
    <cellStyle name="Normal_List1" xfId="3"/>
    <cellStyle name="Normálna" xfId="0" builtinId="0"/>
    <cellStyle name="Normálna 3" xfId="10"/>
    <cellStyle name="normální_2str okresy1" xfId="4"/>
    <cellStyle name="normální_Bil 2002" xfId="5"/>
    <cellStyle name="normální_Bil2001" xfId="6"/>
    <cellStyle name="normální_BilEA vysl" xfId="11"/>
    <cellStyle name="normální_EvNezam" xfId="7"/>
    <cellStyle name="normální_Tab2" xfId="8"/>
    <cellStyle name="normální_ZamEkCinKR vysl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sqref="A1:A2"/>
    </sheetView>
  </sheetViews>
  <sheetFormatPr defaultColWidth="9.109375" defaultRowHeight="15" customHeight="1" x14ac:dyDescent="0.25"/>
  <cols>
    <col min="1" max="1" width="3.5546875" style="218" customWidth="1"/>
    <col min="2" max="2" width="6.44140625" style="217" customWidth="1"/>
    <col min="3" max="3" width="17.44140625" style="217" customWidth="1"/>
    <col min="4" max="4" width="22.5546875" style="217" customWidth="1"/>
    <col min="5" max="5" width="57.6640625" style="217" customWidth="1"/>
    <col min="6" max="6" width="3.5546875" style="218" customWidth="1"/>
    <col min="7" max="7" width="6.44140625" style="217" customWidth="1"/>
    <col min="8" max="256" width="22.5546875" style="217" customWidth="1"/>
    <col min="257" max="16384" width="9.109375" style="217"/>
  </cols>
  <sheetData>
    <row r="1" spans="1:9" ht="15" customHeight="1" x14ac:dyDescent="0.25">
      <c r="A1" s="216" t="s">
        <v>56</v>
      </c>
      <c r="E1" s="218"/>
      <c r="F1" s="219"/>
      <c r="G1" s="220"/>
      <c r="H1" s="220"/>
      <c r="I1" s="220"/>
    </row>
    <row r="2" spans="1:9" ht="15" customHeight="1" x14ac:dyDescent="0.25">
      <c r="A2" s="219" t="s">
        <v>57</v>
      </c>
      <c r="B2" s="220"/>
      <c r="C2" s="220"/>
      <c r="D2" s="220"/>
      <c r="E2" s="218"/>
      <c r="F2" s="219"/>
      <c r="G2" s="220"/>
      <c r="H2" s="220"/>
      <c r="I2" s="220"/>
    </row>
    <row r="3" spans="1:9" ht="15" customHeight="1" x14ac:dyDescent="0.25">
      <c r="A3" s="216"/>
      <c r="E3" s="218"/>
      <c r="F3" s="219"/>
      <c r="G3" s="220"/>
      <c r="H3" s="220"/>
      <c r="I3" s="220"/>
    </row>
    <row r="4" spans="1:9" ht="15" customHeight="1" x14ac:dyDescent="0.25">
      <c r="A4" s="221" t="s">
        <v>52</v>
      </c>
      <c r="F4" s="220"/>
      <c r="G4" s="220"/>
      <c r="H4" s="220"/>
      <c r="I4" s="220"/>
    </row>
    <row r="5" spans="1:9" ht="15" customHeight="1" x14ac:dyDescent="0.25">
      <c r="A5" s="224" t="s">
        <v>53</v>
      </c>
      <c r="B5" s="220"/>
      <c r="C5" s="220"/>
      <c r="F5" s="222"/>
      <c r="G5" s="220"/>
      <c r="H5" s="220"/>
      <c r="I5" s="220"/>
    </row>
    <row r="6" spans="1:9" ht="15" customHeight="1" x14ac:dyDescent="0.25">
      <c r="C6" s="221"/>
      <c r="F6" s="222"/>
      <c r="G6" s="220"/>
      <c r="H6" s="220"/>
      <c r="I6" s="220"/>
    </row>
    <row r="7" spans="1:9" ht="15" customHeight="1" x14ac:dyDescent="0.25">
      <c r="A7" s="223" t="s">
        <v>44</v>
      </c>
      <c r="F7" s="224"/>
      <c r="G7" s="220"/>
      <c r="H7" s="220"/>
      <c r="I7" s="220"/>
    </row>
    <row r="8" spans="1:9" ht="15" customHeight="1" x14ac:dyDescent="0.25">
      <c r="A8" s="224" t="s">
        <v>45</v>
      </c>
      <c r="B8" s="220"/>
      <c r="F8" s="224"/>
      <c r="G8" s="220"/>
      <c r="H8" s="220"/>
      <c r="I8" s="220"/>
    </row>
    <row r="9" spans="1:9" ht="15" customHeight="1" x14ac:dyDescent="0.25">
      <c r="A9" s="218">
        <v>22</v>
      </c>
      <c r="B9" s="225" t="s">
        <v>17</v>
      </c>
      <c r="F9" s="222"/>
      <c r="G9" s="220"/>
      <c r="H9" s="220"/>
      <c r="I9" s="220"/>
    </row>
    <row r="10" spans="1:9" ht="15" customHeight="1" x14ac:dyDescent="0.25">
      <c r="A10" s="222">
        <v>22</v>
      </c>
      <c r="B10" s="220" t="s">
        <v>18</v>
      </c>
      <c r="C10" s="220"/>
      <c r="F10" s="222"/>
      <c r="G10" s="220"/>
      <c r="H10" s="220"/>
      <c r="I10" s="220"/>
    </row>
    <row r="11" spans="1:9" ht="15" customHeight="1" x14ac:dyDescent="0.25">
      <c r="B11" s="234" t="s">
        <v>46</v>
      </c>
      <c r="C11" s="234" t="s">
        <v>48</v>
      </c>
      <c r="D11" s="234"/>
      <c r="F11" s="222"/>
      <c r="G11" s="220"/>
      <c r="H11" s="220"/>
      <c r="I11" s="220"/>
    </row>
    <row r="12" spans="1:9" ht="15" customHeight="1" x14ac:dyDescent="0.25">
      <c r="C12" s="220" t="s">
        <v>50</v>
      </c>
      <c r="F12" s="222"/>
      <c r="G12" s="220"/>
      <c r="H12" s="220"/>
      <c r="I12" s="220"/>
    </row>
    <row r="13" spans="1:9" ht="15" customHeight="1" x14ac:dyDescent="0.25">
      <c r="B13" s="234" t="s">
        <v>47</v>
      </c>
      <c r="C13" s="234" t="s">
        <v>49</v>
      </c>
      <c r="F13" s="222"/>
      <c r="G13" s="220"/>
      <c r="H13" s="220"/>
      <c r="I13" s="220"/>
    </row>
    <row r="14" spans="1:9" ht="15" customHeight="1" x14ac:dyDescent="0.25">
      <c r="C14" s="220" t="s">
        <v>38</v>
      </c>
      <c r="F14" s="222"/>
      <c r="G14" s="220"/>
      <c r="H14" s="220"/>
      <c r="I14" s="220"/>
    </row>
    <row r="15" spans="1:9" ht="15" customHeight="1" x14ac:dyDescent="0.25">
      <c r="F15" s="222"/>
      <c r="G15" s="220"/>
      <c r="H15" s="220"/>
      <c r="I15" s="220"/>
    </row>
    <row r="16" spans="1:9" ht="15" customHeight="1" x14ac:dyDescent="0.25">
      <c r="F16" s="222"/>
      <c r="G16" s="220"/>
      <c r="H16" s="220"/>
      <c r="I16" s="220"/>
    </row>
    <row r="17" spans="6:9" ht="15" customHeight="1" x14ac:dyDescent="0.25">
      <c r="F17" s="222"/>
      <c r="G17" s="220"/>
      <c r="H17" s="220"/>
      <c r="I17" s="220"/>
    </row>
  </sheetData>
  <hyperlinks>
    <hyperlink ref="B11:D11" location="T22_1!A1" display="T 22-1."/>
    <hyperlink ref="B13:C13" location="T22_2!A1" display="T 22-2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showGridLines="0" showOutlineSymbols="0" zoomScaleNormal="100" zoomScaleSheetLayoutView="100"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 activeCell="O28" sqref="O28"/>
    </sheetView>
  </sheetViews>
  <sheetFormatPr defaultColWidth="10.33203125" defaultRowHeight="12.6" customHeight="1" outlineLevelRow="1" x14ac:dyDescent="0.25"/>
  <cols>
    <col min="1" max="1" width="16" style="1" customWidth="1"/>
    <col min="2" max="2" width="4.44140625" style="21" bestFit="1" customWidth="1"/>
    <col min="3" max="3" width="8.44140625" style="18" customWidth="1"/>
    <col min="4" max="4" width="10.6640625" style="18" customWidth="1"/>
    <col min="5" max="5" width="10.33203125" style="14" customWidth="1"/>
    <col min="6" max="8" width="10.33203125" style="18" customWidth="1"/>
    <col min="9" max="9" width="10.33203125" style="14" customWidth="1"/>
    <col min="10" max="10" width="7.6640625" style="112" customWidth="1"/>
    <col min="11" max="11" width="8" style="18" customWidth="1"/>
    <col min="12" max="12" width="9.109375" style="18" customWidth="1"/>
    <col min="13" max="13" width="11.33203125" style="14" customWidth="1"/>
    <col min="14" max="16" width="10.88671875" style="18" customWidth="1"/>
    <col min="17" max="17" width="1.6640625" style="2" bestFit="1" customWidth="1"/>
    <col min="18" max="18" width="3.5546875" style="2" bestFit="1" customWidth="1"/>
    <col min="19" max="21" width="1.6640625" style="2" bestFit="1" customWidth="1"/>
    <col min="22" max="16384" width="10.33203125" style="2"/>
  </cols>
  <sheetData>
    <row r="1" spans="1:21" s="40" customFormat="1" ht="15" customHeight="1" collapsed="1" x14ac:dyDescent="0.25">
      <c r="A1" s="37" t="s">
        <v>17</v>
      </c>
      <c r="B1" s="38"/>
      <c r="C1" s="79"/>
      <c r="D1" s="79"/>
      <c r="E1" s="39"/>
      <c r="F1" s="79"/>
      <c r="G1" s="79"/>
      <c r="I1" s="80" t="s">
        <v>18</v>
      </c>
      <c r="K1" s="79"/>
      <c r="L1" s="79"/>
      <c r="M1" s="39"/>
      <c r="N1" s="79"/>
      <c r="O1" s="79"/>
      <c r="P1" s="80"/>
    </row>
    <row r="2" spans="1:21" s="40" customFormat="1" ht="15" customHeight="1" x14ac:dyDescent="0.25">
      <c r="A2" s="37" t="s">
        <v>28</v>
      </c>
      <c r="B2" s="41"/>
      <c r="C2" s="81"/>
      <c r="D2" s="81"/>
      <c r="E2" s="42"/>
      <c r="F2" s="81"/>
      <c r="G2" s="81"/>
      <c r="H2" s="81"/>
      <c r="I2" s="42"/>
      <c r="K2" s="81"/>
      <c r="L2" s="235" t="s">
        <v>54</v>
      </c>
      <c r="M2" s="236"/>
      <c r="N2" s="81"/>
      <c r="O2" s="81"/>
      <c r="P2" s="81"/>
    </row>
    <row r="3" spans="1:21" s="46" customFormat="1" ht="15" customHeight="1" thickBot="1" x14ac:dyDescent="0.3">
      <c r="A3" s="43" t="s">
        <v>20</v>
      </c>
      <c r="B3" s="44"/>
      <c r="C3" s="82"/>
      <c r="D3" s="82"/>
      <c r="E3" s="45"/>
      <c r="F3" s="82"/>
      <c r="G3" s="82"/>
      <c r="H3" s="82"/>
      <c r="I3" s="45"/>
      <c r="K3" s="82"/>
      <c r="L3" s="82"/>
      <c r="M3" s="45"/>
      <c r="N3" s="82"/>
      <c r="O3" s="82"/>
      <c r="P3" s="82"/>
    </row>
    <row r="4" spans="1:21" s="33" customFormat="1" ht="24" customHeight="1" collapsed="1" x14ac:dyDescent="0.25">
      <c r="A4" s="238" t="s">
        <v>0</v>
      </c>
      <c r="B4" s="240" t="s">
        <v>1</v>
      </c>
      <c r="C4" s="242" t="s">
        <v>24</v>
      </c>
      <c r="D4" s="243"/>
      <c r="E4" s="244"/>
      <c r="F4" s="242" t="s">
        <v>30</v>
      </c>
      <c r="G4" s="243"/>
      <c r="H4" s="244"/>
      <c r="I4" s="245" t="s">
        <v>29</v>
      </c>
      <c r="K4" s="113"/>
      <c r="L4" s="113"/>
      <c r="M4" s="103"/>
      <c r="N4" s="113"/>
      <c r="O4" s="113"/>
      <c r="P4" s="113"/>
      <c r="Q4" s="32"/>
      <c r="R4" s="32"/>
      <c r="S4" s="32"/>
    </row>
    <row r="5" spans="1:21" s="36" customFormat="1" ht="53.25" customHeight="1" thickBot="1" x14ac:dyDescent="0.25">
      <c r="A5" s="239"/>
      <c r="B5" s="241"/>
      <c r="C5" s="100" t="s">
        <v>21</v>
      </c>
      <c r="D5" s="100" t="s">
        <v>25</v>
      </c>
      <c r="E5" s="91" t="s">
        <v>22</v>
      </c>
      <c r="F5" s="101" t="s">
        <v>23</v>
      </c>
      <c r="G5" s="101" t="s">
        <v>26</v>
      </c>
      <c r="H5" s="102" t="s">
        <v>27</v>
      </c>
      <c r="I5" s="246"/>
      <c r="K5" s="114"/>
      <c r="L5" s="114"/>
      <c r="M5" s="115"/>
      <c r="N5" s="116"/>
      <c r="O5" s="116"/>
      <c r="P5" s="116"/>
      <c r="Q5" s="34"/>
      <c r="R5" s="34"/>
      <c r="S5" s="35"/>
    </row>
    <row r="6" spans="1:21" s="105" customFormat="1" ht="12.6" customHeight="1" x14ac:dyDescent="0.25">
      <c r="A6" s="226" t="s">
        <v>19</v>
      </c>
      <c r="B6" s="70">
        <v>2018</v>
      </c>
      <c r="C6" s="83">
        <v>12374</v>
      </c>
      <c r="D6" s="83">
        <v>438</v>
      </c>
      <c r="E6" s="92">
        <v>452</v>
      </c>
      <c r="F6" s="71">
        <v>229</v>
      </c>
      <c r="G6" s="71">
        <v>1272</v>
      </c>
      <c r="H6" s="72">
        <v>5643</v>
      </c>
      <c r="I6" s="120">
        <v>44944.33</v>
      </c>
      <c r="K6" s="117"/>
      <c r="L6" s="117"/>
      <c r="M6" s="106"/>
      <c r="N6" s="117"/>
      <c r="O6" s="117"/>
      <c r="P6" s="117"/>
    </row>
    <row r="7" spans="1:21" s="105" customFormat="1" ht="12.6" customHeight="1" x14ac:dyDescent="0.25">
      <c r="A7" s="227"/>
      <c r="B7" s="47">
        <v>2019</v>
      </c>
      <c r="C7" s="84">
        <v>12279</v>
      </c>
      <c r="D7" s="84">
        <v>397</v>
      </c>
      <c r="E7" s="93">
        <v>444</v>
      </c>
      <c r="F7" s="73">
        <v>245</v>
      </c>
      <c r="G7" s="73">
        <v>1050</v>
      </c>
      <c r="H7" s="74">
        <v>5515</v>
      </c>
      <c r="I7" s="121">
        <v>44548.21</v>
      </c>
      <c r="K7" s="117"/>
      <c r="L7" s="117"/>
      <c r="M7" s="106"/>
      <c r="N7" s="117"/>
      <c r="O7" s="117"/>
      <c r="P7" s="117"/>
    </row>
    <row r="8" spans="1:21" s="105" customFormat="1" ht="12.6" customHeight="1" x14ac:dyDescent="0.25">
      <c r="A8" s="227"/>
      <c r="B8" s="48">
        <v>2020</v>
      </c>
      <c r="C8" s="85">
        <v>10633</v>
      </c>
      <c r="D8" s="85">
        <v>384</v>
      </c>
      <c r="E8" s="94">
        <v>290</v>
      </c>
      <c r="F8" s="75">
        <v>224</v>
      </c>
      <c r="G8" s="75">
        <v>914</v>
      </c>
      <c r="H8" s="76">
        <v>4462</v>
      </c>
      <c r="I8" s="122">
        <v>41396.080000000002</v>
      </c>
      <c r="K8" s="118"/>
      <c r="L8" s="118"/>
      <c r="M8" s="107"/>
      <c r="N8" s="118"/>
      <c r="O8" s="118"/>
      <c r="P8" s="118"/>
    </row>
    <row r="9" spans="1:21" s="105" customFormat="1" ht="12.6" customHeight="1" x14ac:dyDescent="0.25">
      <c r="A9" s="227"/>
      <c r="B9" s="49">
        <v>2021</v>
      </c>
      <c r="C9" s="85">
        <v>10602</v>
      </c>
      <c r="D9" s="85">
        <v>393</v>
      </c>
      <c r="E9" s="94">
        <v>290</v>
      </c>
      <c r="F9" s="75">
        <v>226</v>
      </c>
      <c r="G9" s="75">
        <v>869</v>
      </c>
      <c r="H9" s="76">
        <v>4504</v>
      </c>
      <c r="I9" s="122">
        <v>45313.53</v>
      </c>
      <c r="K9" s="118"/>
      <c r="L9" s="118"/>
      <c r="M9" s="107"/>
      <c r="N9" s="118"/>
      <c r="O9" s="118"/>
      <c r="P9" s="118"/>
    </row>
    <row r="10" spans="1:21" s="105" customFormat="1" ht="12.6" customHeight="1" x14ac:dyDescent="0.25">
      <c r="A10" s="228"/>
      <c r="B10" s="50">
        <v>2022</v>
      </c>
      <c r="C10" s="86">
        <v>10727</v>
      </c>
      <c r="D10" s="86">
        <v>445</v>
      </c>
      <c r="E10" s="95">
        <v>327</v>
      </c>
      <c r="F10" s="77">
        <v>244</v>
      </c>
      <c r="G10" s="77">
        <v>882</v>
      </c>
      <c r="H10" s="78">
        <v>4825</v>
      </c>
      <c r="I10" s="123">
        <v>46759.79</v>
      </c>
      <c r="K10" s="118"/>
      <c r="L10" s="118"/>
      <c r="M10" s="107"/>
      <c r="N10" s="118"/>
      <c r="O10" s="118"/>
      <c r="P10" s="118"/>
    </row>
    <row r="11" spans="1:21" s="105" customFormat="1" ht="12.6" customHeight="1" x14ac:dyDescent="0.25">
      <c r="A11" s="229" t="s">
        <v>2</v>
      </c>
      <c r="B11" s="51">
        <v>2018</v>
      </c>
      <c r="C11" s="87">
        <v>1718</v>
      </c>
      <c r="D11" s="87">
        <v>34</v>
      </c>
      <c r="E11" s="96">
        <v>65</v>
      </c>
      <c r="F11" s="62">
        <v>18</v>
      </c>
      <c r="G11" s="62">
        <v>94</v>
      </c>
      <c r="H11" s="63">
        <v>594</v>
      </c>
      <c r="I11" s="124">
        <v>6755.69</v>
      </c>
      <c r="K11" s="117"/>
      <c r="L11" s="117"/>
      <c r="M11" s="106"/>
      <c r="N11" s="117"/>
      <c r="O11" s="117"/>
      <c r="P11" s="117"/>
    </row>
    <row r="12" spans="1:21" s="105" customFormat="1" ht="12.6" customHeight="1" x14ac:dyDescent="0.25">
      <c r="A12" s="230"/>
      <c r="B12" s="52">
        <v>2019</v>
      </c>
      <c r="C12" s="87">
        <v>1606</v>
      </c>
      <c r="D12" s="87">
        <v>29</v>
      </c>
      <c r="E12" s="96">
        <v>80</v>
      </c>
      <c r="F12" s="62">
        <v>19</v>
      </c>
      <c r="G12" s="62">
        <v>67</v>
      </c>
      <c r="H12" s="63">
        <v>606</v>
      </c>
      <c r="I12" s="124">
        <v>7567.06</v>
      </c>
      <c r="K12" s="117"/>
      <c r="L12" s="117"/>
      <c r="M12" s="106"/>
      <c r="N12" s="117"/>
      <c r="O12" s="117"/>
      <c r="P12" s="117"/>
    </row>
    <row r="13" spans="1:21" s="105" customFormat="1" ht="12.6" customHeight="1" x14ac:dyDescent="0.25">
      <c r="A13" s="230"/>
      <c r="B13" s="53">
        <v>2020</v>
      </c>
      <c r="C13" s="87">
        <v>1347</v>
      </c>
      <c r="D13" s="87">
        <v>41</v>
      </c>
      <c r="E13" s="96">
        <v>38</v>
      </c>
      <c r="F13" s="62">
        <v>22</v>
      </c>
      <c r="G13" s="62">
        <v>65</v>
      </c>
      <c r="H13" s="63">
        <v>527</v>
      </c>
      <c r="I13" s="124">
        <v>5867.41</v>
      </c>
      <c r="K13" s="117"/>
      <c r="L13" s="117"/>
      <c r="M13" s="106"/>
      <c r="N13" s="117"/>
      <c r="O13" s="117"/>
      <c r="P13" s="117"/>
    </row>
    <row r="14" spans="1:21" s="105" customFormat="1" ht="12.6" customHeight="1" x14ac:dyDescent="0.25">
      <c r="A14" s="230"/>
      <c r="B14" s="54">
        <v>2021</v>
      </c>
      <c r="C14" s="87">
        <v>1380</v>
      </c>
      <c r="D14" s="87">
        <v>40</v>
      </c>
      <c r="E14" s="96">
        <v>51</v>
      </c>
      <c r="F14" s="62">
        <v>23</v>
      </c>
      <c r="G14" s="62">
        <v>65</v>
      </c>
      <c r="H14" s="63">
        <v>485</v>
      </c>
      <c r="I14" s="124">
        <v>6783.19</v>
      </c>
      <c r="K14" s="117"/>
      <c r="L14" s="117"/>
      <c r="M14" s="106"/>
      <c r="N14" s="117"/>
      <c r="O14" s="117"/>
      <c r="P14" s="117"/>
    </row>
    <row r="15" spans="1:21" s="105" customFormat="1" ht="12.6" customHeight="1" x14ac:dyDescent="0.25">
      <c r="A15" s="231"/>
      <c r="B15" s="54">
        <v>2022</v>
      </c>
      <c r="C15" s="87">
        <v>1326</v>
      </c>
      <c r="D15" s="87">
        <v>42</v>
      </c>
      <c r="E15" s="96">
        <v>50</v>
      </c>
      <c r="F15" s="62">
        <v>28</v>
      </c>
      <c r="G15" s="62">
        <v>70</v>
      </c>
      <c r="H15" s="63">
        <v>514</v>
      </c>
      <c r="I15" s="124">
        <v>6357.25</v>
      </c>
      <c r="K15" s="117"/>
      <c r="L15" s="117"/>
      <c r="M15" s="106"/>
      <c r="N15" s="117"/>
      <c r="O15" s="117"/>
      <c r="P15" s="117"/>
    </row>
    <row r="16" spans="1:21" s="56" customFormat="1" ht="12.6" customHeight="1" x14ac:dyDescent="0.25">
      <c r="A16" s="232" t="s">
        <v>3</v>
      </c>
      <c r="B16" s="55">
        <v>2018</v>
      </c>
      <c r="C16" s="88">
        <v>1718</v>
      </c>
      <c r="D16" s="88">
        <v>34</v>
      </c>
      <c r="E16" s="97">
        <v>65</v>
      </c>
      <c r="F16" s="64">
        <v>18</v>
      </c>
      <c r="G16" s="64">
        <v>94</v>
      </c>
      <c r="H16" s="65">
        <v>594</v>
      </c>
      <c r="I16" s="125">
        <v>6755.69</v>
      </c>
      <c r="K16" s="119"/>
      <c r="L16" s="119"/>
      <c r="M16" s="104"/>
      <c r="N16" s="119"/>
      <c r="O16" s="119"/>
      <c r="P16" s="119"/>
      <c r="Q16" s="105"/>
      <c r="R16" s="105"/>
      <c r="S16" s="105"/>
      <c r="T16" s="105"/>
      <c r="U16" s="105"/>
    </row>
    <row r="17" spans="1:21" s="56" customFormat="1" ht="12.6" customHeight="1" x14ac:dyDescent="0.25">
      <c r="A17" s="232"/>
      <c r="B17" s="58">
        <v>2019</v>
      </c>
      <c r="C17" s="89">
        <v>1606</v>
      </c>
      <c r="D17" s="89">
        <v>29</v>
      </c>
      <c r="E17" s="98">
        <v>80</v>
      </c>
      <c r="F17" s="66">
        <v>19</v>
      </c>
      <c r="G17" s="66">
        <v>67</v>
      </c>
      <c r="H17" s="67">
        <v>606</v>
      </c>
      <c r="I17" s="126">
        <v>7567.06</v>
      </c>
      <c r="K17" s="119"/>
      <c r="L17" s="119"/>
      <c r="M17" s="104"/>
      <c r="N17" s="119"/>
      <c r="O17" s="119"/>
      <c r="P17" s="119"/>
      <c r="Q17" s="105"/>
      <c r="R17" s="105"/>
      <c r="S17" s="105"/>
      <c r="T17" s="105"/>
      <c r="U17" s="105"/>
    </row>
    <row r="18" spans="1:21" s="56" customFormat="1" ht="12.6" customHeight="1" x14ac:dyDescent="0.25">
      <c r="A18" s="232"/>
      <c r="B18" s="59">
        <v>2020</v>
      </c>
      <c r="C18" s="89">
        <v>1347</v>
      </c>
      <c r="D18" s="89">
        <v>41</v>
      </c>
      <c r="E18" s="98">
        <v>38</v>
      </c>
      <c r="F18" s="66">
        <v>22</v>
      </c>
      <c r="G18" s="66">
        <v>65</v>
      </c>
      <c r="H18" s="67">
        <v>527</v>
      </c>
      <c r="I18" s="126">
        <v>5867.41</v>
      </c>
      <c r="K18" s="119"/>
      <c r="L18" s="119"/>
      <c r="M18" s="104"/>
      <c r="N18" s="119"/>
      <c r="O18" s="119"/>
      <c r="P18" s="119"/>
      <c r="Q18" s="105"/>
      <c r="R18" s="105"/>
      <c r="S18" s="105"/>
      <c r="T18" s="105"/>
      <c r="U18" s="105"/>
    </row>
    <row r="19" spans="1:21" s="56" customFormat="1" ht="12.6" customHeight="1" x14ac:dyDescent="0.25">
      <c r="A19" s="232"/>
      <c r="B19" s="60">
        <v>2021</v>
      </c>
      <c r="C19" s="89">
        <v>1380</v>
      </c>
      <c r="D19" s="89">
        <v>40</v>
      </c>
      <c r="E19" s="98">
        <v>51</v>
      </c>
      <c r="F19" s="66">
        <v>23</v>
      </c>
      <c r="G19" s="66">
        <v>65</v>
      </c>
      <c r="H19" s="67">
        <v>485</v>
      </c>
      <c r="I19" s="126">
        <v>6783.19</v>
      </c>
      <c r="K19" s="119"/>
      <c r="L19" s="119"/>
      <c r="M19" s="104"/>
      <c r="N19" s="119"/>
      <c r="O19" s="119"/>
      <c r="P19" s="119"/>
      <c r="Q19" s="105"/>
      <c r="R19" s="105"/>
      <c r="S19" s="105"/>
      <c r="T19" s="105"/>
      <c r="U19" s="105"/>
    </row>
    <row r="20" spans="1:21" s="56" customFormat="1" ht="12.6" customHeight="1" x14ac:dyDescent="0.25">
      <c r="A20" s="232"/>
      <c r="B20" s="60">
        <v>2022</v>
      </c>
      <c r="C20" s="89">
        <v>1326</v>
      </c>
      <c r="D20" s="89">
        <v>42</v>
      </c>
      <c r="E20" s="98">
        <v>50</v>
      </c>
      <c r="F20" s="66">
        <v>28</v>
      </c>
      <c r="G20" s="66">
        <v>70</v>
      </c>
      <c r="H20" s="67">
        <v>514</v>
      </c>
      <c r="I20" s="126">
        <v>6357.25</v>
      </c>
      <c r="K20" s="119"/>
      <c r="L20" s="119"/>
      <c r="M20" s="104"/>
      <c r="N20" s="119"/>
      <c r="O20" s="119"/>
      <c r="P20" s="119"/>
      <c r="Q20" s="105"/>
      <c r="R20" s="105"/>
      <c r="S20" s="105"/>
      <c r="T20" s="105"/>
      <c r="U20" s="105"/>
    </row>
    <row r="21" spans="1:21" s="105" customFormat="1" ht="12.6" customHeight="1" x14ac:dyDescent="0.25">
      <c r="A21" s="229" t="s">
        <v>4</v>
      </c>
      <c r="B21" s="61">
        <v>2018</v>
      </c>
      <c r="C21" s="90">
        <v>4023</v>
      </c>
      <c r="D21" s="90">
        <v>159</v>
      </c>
      <c r="E21" s="99">
        <v>120</v>
      </c>
      <c r="F21" s="68">
        <v>97</v>
      </c>
      <c r="G21" s="68">
        <v>333</v>
      </c>
      <c r="H21" s="69">
        <v>1949</v>
      </c>
      <c r="I21" s="127">
        <v>16614.14</v>
      </c>
      <c r="K21" s="117"/>
      <c r="L21" s="117"/>
      <c r="M21" s="106"/>
      <c r="N21" s="117"/>
      <c r="O21" s="117"/>
      <c r="P21" s="117"/>
    </row>
    <row r="22" spans="1:21" s="105" customFormat="1" ht="12.6" customHeight="1" x14ac:dyDescent="0.25">
      <c r="A22" s="230"/>
      <c r="B22" s="52">
        <v>2019</v>
      </c>
      <c r="C22" s="87">
        <v>3992</v>
      </c>
      <c r="D22" s="87">
        <v>161</v>
      </c>
      <c r="E22" s="96">
        <v>127</v>
      </c>
      <c r="F22" s="62">
        <v>99</v>
      </c>
      <c r="G22" s="62">
        <v>302</v>
      </c>
      <c r="H22" s="63">
        <v>1885</v>
      </c>
      <c r="I22" s="124">
        <v>14288.4</v>
      </c>
      <c r="K22" s="117"/>
      <c r="L22" s="117"/>
      <c r="M22" s="106"/>
      <c r="N22" s="117"/>
      <c r="O22" s="117"/>
      <c r="P22" s="117"/>
    </row>
    <row r="23" spans="1:21" s="105" customFormat="1" ht="12.6" customHeight="1" x14ac:dyDescent="0.25">
      <c r="A23" s="230"/>
      <c r="B23" s="53">
        <v>2020</v>
      </c>
      <c r="C23" s="87">
        <v>3315</v>
      </c>
      <c r="D23" s="87">
        <v>143</v>
      </c>
      <c r="E23" s="96">
        <v>82</v>
      </c>
      <c r="F23" s="62">
        <v>96</v>
      </c>
      <c r="G23" s="62">
        <v>255</v>
      </c>
      <c r="H23" s="63">
        <v>1502</v>
      </c>
      <c r="I23" s="124">
        <v>12399.16</v>
      </c>
      <c r="K23" s="117"/>
      <c r="L23" s="117"/>
      <c r="M23" s="106"/>
      <c r="N23" s="117"/>
      <c r="O23" s="117"/>
      <c r="P23" s="117"/>
    </row>
    <row r="24" spans="1:21" s="105" customFormat="1" ht="12.6" customHeight="1" x14ac:dyDescent="0.25">
      <c r="A24" s="230"/>
      <c r="B24" s="54">
        <v>2021</v>
      </c>
      <c r="C24" s="87">
        <v>3451</v>
      </c>
      <c r="D24" s="87">
        <v>158</v>
      </c>
      <c r="E24" s="96">
        <v>61</v>
      </c>
      <c r="F24" s="62">
        <v>91</v>
      </c>
      <c r="G24" s="62">
        <v>231</v>
      </c>
      <c r="H24" s="63">
        <v>1508</v>
      </c>
      <c r="I24" s="124">
        <v>13922.98</v>
      </c>
      <c r="K24" s="117"/>
      <c r="L24" s="117"/>
      <c r="M24" s="106"/>
      <c r="N24" s="117"/>
      <c r="O24" s="117"/>
      <c r="P24" s="117"/>
    </row>
    <row r="25" spans="1:21" s="105" customFormat="1" ht="12.6" customHeight="1" x14ac:dyDescent="0.25">
      <c r="A25" s="231"/>
      <c r="B25" s="54">
        <v>2022</v>
      </c>
      <c r="C25" s="87">
        <v>3416</v>
      </c>
      <c r="D25" s="87">
        <v>164</v>
      </c>
      <c r="E25" s="96">
        <v>69</v>
      </c>
      <c r="F25" s="62">
        <v>91</v>
      </c>
      <c r="G25" s="62">
        <v>263</v>
      </c>
      <c r="H25" s="63">
        <v>1613</v>
      </c>
      <c r="I25" s="124">
        <v>15443.46</v>
      </c>
      <c r="K25" s="117"/>
      <c r="L25" s="117"/>
      <c r="M25" s="106"/>
      <c r="N25" s="117"/>
      <c r="O25" s="117"/>
      <c r="P25" s="117"/>
    </row>
    <row r="26" spans="1:21" s="56" customFormat="1" ht="12.6" customHeight="1" x14ac:dyDescent="0.25">
      <c r="A26" s="232" t="s">
        <v>5</v>
      </c>
      <c r="B26" s="55">
        <v>2018</v>
      </c>
      <c r="C26" s="88">
        <v>1258</v>
      </c>
      <c r="D26" s="88">
        <v>54</v>
      </c>
      <c r="E26" s="97">
        <v>34</v>
      </c>
      <c r="F26" s="64">
        <v>32</v>
      </c>
      <c r="G26" s="64">
        <v>100</v>
      </c>
      <c r="H26" s="65">
        <v>679</v>
      </c>
      <c r="I26" s="125">
        <v>6090.68</v>
      </c>
      <c r="K26" s="119"/>
      <c r="L26" s="119"/>
      <c r="M26" s="104"/>
      <c r="N26" s="119"/>
      <c r="O26" s="119"/>
      <c r="P26" s="119"/>
      <c r="Q26" s="105"/>
      <c r="R26" s="105"/>
      <c r="S26" s="105"/>
      <c r="T26" s="105"/>
      <c r="U26" s="105"/>
    </row>
    <row r="27" spans="1:21" s="56" customFormat="1" ht="12.6" customHeight="1" x14ac:dyDescent="0.25">
      <c r="A27" s="232"/>
      <c r="B27" s="58">
        <v>2019</v>
      </c>
      <c r="C27" s="89">
        <v>1292</v>
      </c>
      <c r="D27" s="89">
        <v>56</v>
      </c>
      <c r="E27" s="98">
        <v>51</v>
      </c>
      <c r="F27" s="66">
        <v>37</v>
      </c>
      <c r="G27" s="66">
        <v>79</v>
      </c>
      <c r="H27" s="67">
        <v>675</v>
      </c>
      <c r="I27" s="126">
        <v>5640.7</v>
      </c>
      <c r="K27" s="119"/>
      <c r="L27" s="119"/>
      <c r="M27" s="104"/>
      <c r="N27" s="119"/>
      <c r="O27" s="119"/>
      <c r="P27" s="119"/>
      <c r="Q27" s="105"/>
      <c r="R27" s="105"/>
      <c r="S27" s="105"/>
      <c r="T27" s="105"/>
      <c r="U27" s="105"/>
    </row>
    <row r="28" spans="1:21" s="56" customFormat="1" ht="12.6" customHeight="1" x14ac:dyDescent="0.25">
      <c r="A28" s="232"/>
      <c r="B28" s="59">
        <v>2020</v>
      </c>
      <c r="C28" s="89">
        <v>1105</v>
      </c>
      <c r="D28" s="89">
        <v>47</v>
      </c>
      <c r="E28" s="98">
        <v>32</v>
      </c>
      <c r="F28" s="66">
        <v>38</v>
      </c>
      <c r="G28" s="66">
        <v>63</v>
      </c>
      <c r="H28" s="67">
        <v>524</v>
      </c>
      <c r="I28" s="126">
        <v>4799.8900000000003</v>
      </c>
      <c r="K28" s="119"/>
      <c r="L28" s="119"/>
      <c r="M28" s="104"/>
      <c r="N28" s="119"/>
      <c r="O28" s="119"/>
      <c r="P28" s="119"/>
      <c r="Q28" s="105"/>
      <c r="R28" s="105"/>
      <c r="S28" s="105"/>
      <c r="T28" s="105"/>
      <c r="U28" s="105"/>
    </row>
    <row r="29" spans="1:21" s="56" customFormat="1" ht="12.6" customHeight="1" x14ac:dyDescent="0.25">
      <c r="A29" s="232"/>
      <c r="B29" s="60">
        <v>2021</v>
      </c>
      <c r="C29" s="89">
        <v>1267</v>
      </c>
      <c r="D29" s="89">
        <v>60</v>
      </c>
      <c r="E29" s="98">
        <v>20</v>
      </c>
      <c r="F29" s="66">
        <v>26</v>
      </c>
      <c r="G29" s="66">
        <v>80</v>
      </c>
      <c r="H29" s="67">
        <v>611</v>
      </c>
      <c r="I29" s="126">
        <v>6090.87</v>
      </c>
      <c r="K29" s="119"/>
      <c r="L29" s="119"/>
      <c r="M29" s="104"/>
      <c r="N29" s="119"/>
      <c r="O29" s="119"/>
      <c r="P29" s="119"/>
      <c r="Q29" s="105"/>
      <c r="R29" s="105"/>
      <c r="S29" s="105"/>
      <c r="T29" s="105"/>
      <c r="U29" s="105"/>
    </row>
    <row r="30" spans="1:21" s="56" customFormat="1" ht="12.6" customHeight="1" x14ac:dyDescent="0.25">
      <c r="A30" s="232"/>
      <c r="B30" s="60">
        <v>2022</v>
      </c>
      <c r="C30" s="89">
        <v>1234</v>
      </c>
      <c r="D30" s="89">
        <v>61</v>
      </c>
      <c r="E30" s="98">
        <v>22</v>
      </c>
      <c r="F30" s="66">
        <v>30</v>
      </c>
      <c r="G30" s="66">
        <v>76</v>
      </c>
      <c r="H30" s="67">
        <v>641</v>
      </c>
      <c r="I30" s="126">
        <v>6432.97</v>
      </c>
      <c r="K30" s="119"/>
      <c r="L30" s="119"/>
      <c r="M30" s="104"/>
      <c r="N30" s="119"/>
      <c r="O30" s="119"/>
      <c r="P30" s="119"/>
      <c r="Q30" s="105"/>
      <c r="R30" s="105"/>
      <c r="S30" s="105"/>
      <c r="T30" s="105"/>
      <c r="U30" s="105"/>
    </row>
    <row r="31" spans="1:21" s="56" customFormat="1" ht="12.6" customHeight="1" x14ac:dyDescent="0.25">
      <c r="A31" s="233" t="s">
        <v>6</v>
      </c>
      <c r="B31" s="55">
        <v>2018</v>
      </c>
      <c r="C31" s="88">
        <v>1185</v>
      </c>
      <c r="D31" s="88">
        <v>61</v>
      </c>
      <c r="E31" s="97">
        <v>41</v>
      </c>
      <c r="F31" s="64">
        <v>32</v>
      </c>
      <c r="G31" s="64">
        <v>108</v>
      </c>
      <c r="H31" s="65">
        <v>547</v>
      </c>
      <c r="I31" s="125">
        <v>5374.05</v>
      </c>
      <c r="K31" s="119"/>
      <c r="L31" s="119"/>
      <c r="M31" s="104"/>
      <c r="N31" s="119"/>
      <c r="O31" s="119"/>
      <c r="P31" s="119"/>
      <c r="Q31" s="105"/>
      <c r="R31" s="105"/>
      <c r="S31" s="105"/>
      <c r="T31" s="105"/>
      <c r="U31" s="105"/>
    </row>
    <row r="32" spans="1:21" s="56" customFormat="1" ht="12.6" customHeight="1" x14ac:dyDescent="0.25">
      <c r="A32" s="232"/>
      <c r="B32" s="58">
        <v>2019</v>
      </c>
      <c r="C32" s="89">
        <v>1237</v>
      </c>
      <c r="D32" s="89">
        <v>58</v>
      </c>
      <c r="E32" s="98">
        <v>33</v>
      </c>
      <c r="F32" s="66">
        <v>24</v>
      </c>
      <c r="G32" s="66">
        <v>92</v>
      </c>
      <c r="H32" s="67">
        <v>538</v>
      </c>
      <c r="I32" s="126">
        <v>3956.85</v>
      </c>
      <c r="K32" s="119"/>
      <c r="L32" s="119"/>
      <c r="M32" s="104"/>
      <c r="N32" s="119"/>
      <c r="O32" s="119"/>
      <c r="P32" s="119"/>
      <c r="Q32" s="105"/>
      <c r="R32" s="105"/>
      <c r="S32" s="105"/>
      <c r="T32" s="105"/>
      <c r="U32" s="105"/>
    </row>
    <row r="33" spans="1:21" s="56" customFormat="1" ht="12.6" customHeight="1" x14ac:dyDescent="0.25">
      <c r="A33" s="232"/>
      <c r="B33" s="59">
        <v>2020</v>
      </c>
      <c r="C33" s="89">
        <v>977</v>
      </c>
      <c r="D33" s="89">
        <v>51</v>
      </c>
      <c r="E33" s="98">
        <v>17</v>
      </c>
      <c r="F33" s="66">
        <v>26</v>
      </c>
      <c r="G33" s="66">
        <v>76</v>
      </c>
      <c r="H33" s="67">
        <v>423</v>
      </c>
      <c r="I33" s="126">
        <v>3592.6</v>
      </c>
      <c r="K33" s="119"/>
      <c r="L33" s="119"/>
      <c r="M33" s="104"/>
      <c r="N33" s="119"/>
      <c r="O33" s="119"/>
      <c r="P33" s="119"/>
      <c r="Q33" s="105"/>
      <c r="R33" s="105"/>
      <c r="S33" s="105"/>
      <c r="T33" s="105"/>
      <c r="U33" s="105"/>
    </row>
    <row r="34" spans="1:21" s="56" customFormat="1" ht="12.6" customHeight="1" x14ac:dyDescent="0.25">
      <c r="A34" s="232"/>
      <c r="B34" s="60">
        <v>2021</v>
      </c>
      <c r="C34" s="89">
        <v>954</v>
      </c>
      <c r="D34" s="89">
        <v>51</v>
      </c>
      <c r="E34" s="98">
        <v>19</v>
      </c>
      <c r="F34" s="66">
        <v>20</v>
      </c>
      <c r="G34" s="66">
        <v>58</v>
      </c>
      <c r="H34" s="67">
        <v>397</v>
      </c>
      <c r="I34" s="126">
        <v>3476.36</v>
      </c>
      <c r="K34" s="119"/>
      <c r="L34" s="119"/>
      <c r="M34" s="104"/>
      <c r="N34" s="119"/>
      <c r="O34" s="119"/>
      <c r="P34" s="119"/>
      <c r="Q34" s="105"/>
      <c r="R34" s="105"/>
      <c r="S34" s="105"/>
      <c r="T34" s="105"/>
      <c r="U34" s="105"/>
    </row>
    <row r="35" spans="1:21" s="56" customFormat="1" ht="12.6" customHeight="1" x14ac:dyDescent="0.25">
      <c r="A35" s="232"/>
      <c r="B35" s="60">
        <v>2022</v>
      </c>
      <c r="C35" s="89">
        <v>949</v>
      </c>
      <c r="D35" s="89">
        <v>53</v>
      </c>
      <c r="E35" s="98">
        <v>20</v>
      </c>
      <c r="F35" s="66">
        <v>26</v>
      </c>
      <c r="G35" s="66">
        <v>75</v>
      </c>
      <c r="H35" s="67">
        <v>445</v>
      </c>
      <c r="I35" s="126">
        <v>4563.58</v>
      </c>
      <c r="K35" s="119"/>
      <c r="L35" s="119"/>
      <c r="M35" s="104"/>
      <c r="N35" s="119"/>
      <c r="O35" s="119"/>
      <c r="P35" s="119"/>
      <c r="Q35" s="105"/>
      <c r="R35" s="105"/>
      <c r="S35" s="105"/>
      <c r="T35" s="105"/>
      <c r="U35" s="105"/>
    </row>
    <row r="36" spans="1:21" s="56" customFormat="1" ht="12.6" customHeight="1" x14ac:dyDescent="0.25">
      <c r="A36" s="233" t="s">
        <v>7</v>
      </c>
      <c r="B36" s="55">
        <v>2018</v>
      </c>
      <c r="C36" s="88">
        <v>1580</v>
      </c>
      <c r="D36" s="88">
        <v>44</v>
      </c>
      <c r="E36" s="97">
        <v>45</v>
      </c>
      <c r="F36" s="64">
        <v>33</v>
      </c>
      <c r="G36" s="64">
        <v>125</v>
      </c>
      <c r="H36" s="65">
        <v>723</v>
      </c>
      <c r="I36" s="125">
        <v>5149.41</v>
      </c>
      <c r="K36" s="119"/>
      <c r="L36" s="119"/>
      <c r="M36" s="104"/>
      <c r="N36" s="119"/>
      <c r="O36" s="119"/>
      <c r="P36" s="119"/>
      <c r="Q36" s="105"/>
      <c r="R36" s="105"/>
      <c r="S36" s="105"/>
      <c r="T36" s="105"/>
      <c r="U36" s="105"/>
    </row>
    <row r="37" spans="1:21" s="56" customFormat="1" ht="12.6" customHeight="1" x14ac:dyDescent="0.25">
      <c r="A37" s="232"/>
      <c r="B37" s="58">
        <v>2019</v>
      </c>
      <c r="C37" s="89">
        <v>1463</v>
      </c>
      <c r="D37" s="89">
        <v>47</v>
      </c>
      <c r="E37" s="98">
        <v>43</v>
      </c>
      <c r="F37" s="66">
        <v>38</v>
      </c>
      <c r="G37" s="66">
        <v>131</v>
      </c>
      <c r="H37" s="67">
        <v>672</v>
      </c>
      <c r="I37" s="126">
        <v>4690.8500000000004</v>
      </c>
      <c r="K37" s="119"/>
      <c r="L37" s="119"/>
      <c r="M37" s="104"/>
      <c r="N37" s="119"/>
      <c r="O37" s="119"/>
      <c r="P37" s="119"/>
      <c r="Q37" s="105"/>
      <c r="R37" s="105"/>
      <c r="S37" s="105"/>
      <c r="T37" s="105"/>
      <c r="U37" s="105"/>
    </row>
    <row r="38" spans="1:21" s="56" customFormat="1" ht="12.6" customHeight="1" x14ac:dyDescent="0.25">
      <c r="A38" s="232"/>
      <c r="B38" s="59">
        <v>2020</v>
      </c>
      <c r="C38" s="89">
        <v>1233</v>
      </c>
      <c r="D38" s="89">
        <v>45</v>
      </c>
      <c r="E38" s="98">
        <v>33</v>
      </c>
      <c r="F38" s="66">
        <v>32</v>
      </c>
      <c r="G38" s="66">
        <v>116</v>
      </c>
      <c r="H38" s="67">
        <v>555</v>
      </c>
      <c r="I38" s="126">
        <v>4006.67</v>
      </c>
      <c r="K38" s="119"/>
      <c r="L38" s="119"/>
      <c r="M38" s="104"/>
      <c r="N38" s="119"/>
      <c r="O38" s="119"/>
      <c r="P38" s="119"/>
      <c r="Q38" s="105"/>
      <c r="R38" s="105"/>
      <c r="S38" s="105"/>
      <c r="T38" s="105"/>
      <c r="U38" s="105"/>
    </row>
    <row r="39" spans="1:21" s="56" customFormat="1" ht="12.6" customHeight="1" x14ac:dyDescent="0.25">
      <c r="A39" s="232"/>
      <c r="B39" s="60">
        <v>2021</v>
      </c>
      <c r="C39" s="89">
        <v>1230</v>
      </c>
      <c r="D39" s="89">
        <v>47</v>
      </c>
      <c r="E39" s="98">
        <v>22</v>
      </c>
      <c r="F39" s="66">
        <v>45</v>
      </c>
      <c r="G39" s="66">
        <v>93</v>
      </c>
      <c r="H39" s="67">
        <v>500</v>
      </c>
      <c r="I39" s="126">
        <v>4355.75</v>
      </c>
      <c r="K39" s="119"/>
      <c r="L39" s="119"/>
      <c r="M39" s="104"/>
      <c r="N39" s="119"/>
      <c r="O39" s="119"/>
      <c r="P39" s="119"/>
      <c r="Q39" s="105"/>
      <c r="R39" s="105"/>
      <c r="S39" s="105"/>
      <c r="T39" s="105"/>
      <c r="U39" s="105"/>
    </row>
    <row r="40" spans="1:21" s="56" customFormat="1" ht="12.6" customHeight="1" x14ac:dyDescent="0.25">
      <c r="A40" s="232"/>
      <c r="B40" s="60">
        <v>2022</v>
      </c>
      <c r="C40" s="89">
        <v>1233</v>
      </c>
      <c r="D40" s="89">
        <v>50</v>
      </c>
      <c r="E40" s="98">
        <v>27</v>
      </c>
      <c r="F40" s="66">
        <v>35</v>
      </c>
      <c r="G40" s="66">
        <v>112</v>
      </c>
      <c r="H40" s="67">
        <v>527</v>
      </c>
      <c r="I40" s="126">
        <v>4446.91</v>
      </c>
      <c r="K40" s="119"/>
      <c r="L40" s="119"/>
      <c r="M40" s="104"/>
      <c r="N40" s="119"/>
      <c r="O40" s="119"/>
      <c r="P40" s="119"/>
      <c r="Q40" s="105"/>
      <c r="R40" s="105"/>
      <c r="S40" s="105"/>
      <c r="T40" s="105"/>
      <c r="U40" s="105"/>
    </row>
    <row r="41" spans="1:21" s="105" customFormat="1" ht="12.6" customHeight="1" x14ac:dyDescent="0.25">
      <c r="A41" s="229" t="s">
        <v>8</v>
      </c>
      <c r="B41" s="61">
        <v>2018</v>
      </c>
      <c r="C41" s="90">
        <v>3147</v>
      </c>
      <c r="D41" s="90">
        <v>118</v>
      </c>
      <c r="E41" s="99">
        <v>105</v>
      </c>
      <c r="F41" s="68">
        <v>52</v>
      </c>
      <c r="G41" s="68">
        <v>404</v>
      </c>
      <c r="H41" s="69">
        <v>1383</v>
      </c>
      <c r="I41" s="127">
        <v>11247.37</v>
      </c>
      <c r="K41" s="117"/>
      <c r="L41" s="117"/>
      <c r="M41" s="106"/>
      <c r="N41" s="117"/>
      <c r="O41" s="117"/>
      <c r="P41" s="117"/>
    </row>
    <row r="42" spans="1:21" s="105" customFormat="1" ht="12.6" customHeight="1" x14ac:dyDescent="0.25">
      <c r="A42" s="230"/>
      <c r="B42" s="52">
        <v>2019</v>
      </c>
      <c r="C42" s="87">
        <v>3186</v>
      </c>
      <c r="D42" s="87">
        <v>99</v>
      </c>
      <c r="E42" s="96">
        <v>67</v>
      </c>
      <c r="F42" s="62">
        <v>58</v>
      </c>
      <c r="G42" s="62">
        <v>302</v>
      </c>
      <c r="H42" s="63">
        <v>1389</v>
      </c>
      <c r="I42" s="124">
        <v>12386.39</v>
      </c>
      <c r="K42" s="117"/>
      <c r="L42" s="117"/>
      <c r="M42" s="106"/>
      <c r="N42" s="117"/>
      <c r="O42" s="117"/>
      <c r="P42" s="117"/>
    </row>
    <row r="43" spans="1:21" s="105" customFormat="1" ht="12.6" customHeight="1" x14ac:dyDescent="0.25">
      <c r="A43" s="230"/>
      <c r="B43" s="53">
        <v>2020</v>
      </c>
      <c r="C43" s="87">
        <v>2875</v>
      </c>
      <c r="D43" s="87">
        <v>93</v>
      </c>
      <c r="E43" s="96">
        <v>70</v>
      </c>
      <c r="F43" s="62">
        <v>69</v>
      </c>
      <c r="G43" s="62">
        <v>303</v>
      </c>
      <c r="H43" s="63">
        <v>1185</v>
      </c>
      <c r="I43" s="124">
        <v>12101.2</v>
      </c>
      <c r="K43" s="117"/>
      <c r="L43" s="117"/>
      <c r="M43" s="106"/>
      <c r="N43" s="117"/>
      <c r="O43" s="117"/>
      <c r="P43" s="117"/>
    </row>
    <row r="44" spans="1:21" s="105" customFormat="1" ht="12.6" customHeight="1" x14ac:dyDescent="0.25">
      <c r="A44" s="230"/>
      <c r="B44" s="54">
        <v>2021</v>
      </c>
      <c r="C44" s="87">
        <v>2666</v>
      </c>
      <c r="D44" s="87">
        <v>90</v>
      </c>
      <c r="E44" s="96">
        <v>54</v>
      </c>
      <c r="F44" s="62">
        <v>56</v>
      </c>
      <c r="G44" s="62">
        <v>305</v>
      </c>
      <c r="H44" s="63">
        <v>1105</v>
      </c>
      <c r="I44" s="124">
        <v>11966.88</v>
      </c>
      <c r="K44" s="117"/>
      <c r="L44" s="117"/>
      <c r="M44" s="106"/>
      <c r="N44" s="117"/>
      <c r="O44" s="117"/>
      <c r="P44" s="117"/>
    </row>
    <row r="45" spans="1:21" s="105" customFormat="1" ht="12.6" customHeight="1" x14ac:dyDescent="0.25">
      <c r="A45" s="231"/>
      <c r="B45" s="54">
        <v>2022</v>
      </c>
      <c r="C45" s="87">
        <v>2843</v>
      </c>
      <c r="D45" s="87">
        <v>112</v>
      </c>
      <c r="E45" s="96">
        <v>81</v>
      </c>
      <c r="F45" s="62">
        <v>58</v>
      </c>
      <c r="G45" s="62">
        <v>258</v>
      </c>
      <c r="H45" s="63">
        <v>1268</v>
      </c>
      <c r="I45" s="124">
        <v>13419.86</v>
      </c>
      <c r="K45" s="117"/>
      <c r="L45" s="117"/>
      <c r="M45" s="106"/>
      <c r="N45" s="117"/>
      <c r="O45" s="117"/>
      <c r="P45" s="117"/>
    </row>
    <row r="46" spans="1:21" s="56" customFormat="1" ht="12.6" customHeight="1" x14ac:dyDescent="0.25">
      <c r="A46" s="232" t="s">
        <v>9</v>
      </c>
      <c r="B46" s="55">
        <v>2018</v>
      </c>
      <c r="C46" s="88">
        <v>1860</v>
      </c>
      <c r="D46" s="88">
        <v>82</v>
      </c>
      <c r="E46" s="97">
        <v>60</v>
      </c>
      <c r="F46" s="64">
        <v>30</v>
      </c>
      <c r="G46" s="64">
        <v>239</v>
      </c>
      <c r="H46" s="65">
        <v>785</v>
      </c>
      <c r="I46" s="125">
        <v>6872.98</v>
      </c>
      <c r="K46" s="119"/>
      <c r="L46" s="119"/>
      <c r="M46" s="104"/>
      <c r="N46" s="119"/>
      <c r="O46" s="119"/>
      <c r="P46" s="119"/>
      <c r="Q46" s="105"/>
      <c r="R46" s="105"/>
      <c r="S46" s="105"/>
      <c r="T46" s="105"/>
      <c r="U46" s="105"/>
    </row>
    <row r="47" spans="1:21" s="56" customFormat="1" ht="12.6" customHeight="1" x14ac:dyDescent="0.25">
      <c r="A47" s="232"/>
      <c r="B47" s="58">
        <v>2019</v>
      </c>
      <c r="C47" s="89">
        <v>1849</v>
      </c>
      <c r="D47" s="89">
        <v>74</v>
      </c>
      <c r="E47" s="98">
        <v>35</v>
      </c>
      <c r="F47" s="66">
        <v>33</v>
      </c>
      <c r="G47" s="66">
        <v>188</v>
      </c>
      <c r="H47" s="67">
        <v>801</v>
      </c>
      <c r="I47" s="126">
        <v>7545.62</v>
      </c>
      <c r="K47" s="119"/>
      <c r="L47" s="119"/>
      <c r="M47" s="104"/>
      <c r="N47" s="119"/>
      <c r="O47" s="119"/>
      <c r="P47" s="119"/>
      <c r="Q47" s="105"/>
      <c r="R47" s="105"/>
      <c r="S47" s="105"/>
      <c r="T47" s="105"/>
      <c r="U47" s="105"/>
    </row>
    <row r="48" spans="1:21" s="56" customFormat="1" ht="12.6" customHeight="1" x14ac:dyDescent="0.25">
      <c r="A48" s="232"/>
      <c r="B48" s="59">
        <v>2020</v>
      </c>
      <c r="C48" s="89">
        <v>1657</v>
      </c>
      <c r="D48" s="89">
        <v>59</v>
      </c>
      <c r="E48" s="98">
        <v>39</v>
      </c>
      <c r="F48" s="66">
        <v>45</v>
      </c>
      <c r="G48" s="66">
        <v>166</v>
      </c>
      <c r="H48" s="67">
        <v>667</v>
      </c>
      <c r="I48" s="126">
        <v>6920.36</v>
      </c>
      <c r="K48" s="119"/>
      <c r="L48" s="119"/>
      <c r="M48" s="104"/>
      <c r="N48" s="119"/>
      <c r="O48" s="119"/>
      <c r="P48" s="119"/>
      <c r="Q48" s="105"/>
      <c r="R48" s="105"/>
      <c r="S48" s="105"/>
      <c r="T48" s="105"/>
      <c r="U48" s="105"/>
    </row>
    <row r="49" spans="1:21" s="56" customFormat="1" ht="12.6" customHeight="1" x14ac:dyDescent="0.25">
      <c r="A49" s="232"/>
      <c r="B49" s="60">
        <v>2021</v>
      </c>
      <c r="C49" s="89">
        <v>1509</v>
      </c>
      <c r="D49" s="89">
        <v>54</v>
      </c>
      <c r="E49" s="98">
        <v>29</v>
      </c>
      <c r="F49" s="66">
        <v>23</v>
      </c>
      <c r="G49" s="66">
        <v>162</v>
      </c>
      <c r="H49" s="67">
        <v>652</v>
      </c>
      <c r="I49" s="126">
        <v>6918.9</v>
      </c>
      <c r="K49" s="119"/>
      <c r="L49" s="119"/>
      <c r="M49" s="104"/>
      <c r="N49" s="119"/>
      <c r="O49" s="119"/>
      <c r="P49" s="119"/>
      <c r="Q49" s="105"/>
      <c r="R49" s="105"/>
      <c r="S49" s="105"/>
      <c r="T49" s="105"/>
      <c r="U49" s="105"/>
    </row>
    <row r="50" spans="1:21" s="56" customFormat="1" ht="12.6" customHeight="1" x14ac:dyDescent="0.25">
      <c r="A50" s="232"/>
      <c r="B50" s="60">
        <v>2022</v>
      </c>
      <c r="C50" s="89">
        <v>1593</v>
      </c>
      <c r="D50" s="89">
        <v>76</v>
      </c>
      <c r="E50" s="98">
        <v>53</v>
      </c>
      <c r="F50" s="66">
        <v>28</v>
      </c>
      <c r="G50" s="66">
        <v>141</v>
      </c>
      <c r="H50" s="67">
        <v>774</v>
      </c>
      <c r="I50" s="126">
        <v>7520.52</v>
      </c>
      <c r="K50" s="119"/>
      <c r="L50" s="119"/>
      <c r="M50" s="104"/>
      <c r="N50" s="119"/>
      <c r="O50" s="119"/>
      <c r="P50" s="119"/>
      <c r="Q50" s="105"/>
      <c r="R50" s="105"/>
      <c r="S50" s="105"/>
      <c r="T50" s="105"/>
      <c r="U50" s="105"/>
    </row>
    <row r="51" spans="1:21" s="56" customFormat="1" ht="12.6" customHeight="1" x14ac:dyDescent="0.25">
      <c r="A51" s="233" t="s">
        <v>10</v>
      </c>
      <c r="B51" s="55">
        <v>2018</v>
      </c>
      <c r="C51" s="88">
        <v>1287</v>
      </c>
      <c r="D51" s="88">
        <v>36</v>
      </c>
      <c r="E51" s="97">
        <v>45</v>
      </c>
      <c r="F51" s="64">
        <v>22</v>
      </c>
      <c r="G51" s="64">
        <v>165</v>
      </c>
      <c r="H51" s="65">
        <v>598</v>
      </c>
      <c r="I51" s="125">
        <v>4374.3900000000003</v>
      </c>
      <c r="K51" s="119"/>
      <c r="L51" s="119"/>
      <c r="M51" s="104"/>
      <c r="N51" s="119"/>
      <c r="O51" s="119"/>
      <c r="P51" s="119"/>
      <c r="Q51" s="105"/>
      <c r="R51" s="105"/>
      <c r="S51" s="105"/>
      <c r="T51" s="105"/>
      <c r="U51" s="105"/>
    </row>
    <row r="52" spans="1:21" s="56" customFormat="1" ht="12.6" customHeight="1" x14ac:dyDescent="0.25">
      <c r="A52" s="232"/>
      <c r="B52" s="58">
        <v>2019</v>
      </c>
      <c r="C52" s="89">
        <v>1337</v>
      </c>
      <c r="D52" s="89">
        <v>25</v>
      </c>
      <c r="E52" s="98">
        <v>32</v>
      </c>
      <c r="F52" s="66">
        <v>25</v>
      </c>
      <c r="G52" s="66">
        <v>114</v>
      </c>
      <c r="H52" s="67">
        <v>588</v>
      </c>
      <c r="I52" s="126">
        <v>4840.7700000000004</v>
      </c>
      <c r="K52" s="119"/>
      <c r="L52" s="119"/>
      <c r="M52" s="104"/>
      <c r="N52" s="119"/>
      <c r="O52" s="119"/>
      <c r="P52" s="119"/>
      <c r="Q52" s="105"/>
      <c r="R52" s="105"/>
      <c r="S52" s="105"/>
      <c r="T52" s="105"/>
      <c r="U52" s="105"/>
    </row>
    <row r="53" spans="1:21" s="56" customFormat="1" ht="12.6" customHeight="1" x14ac:dyDescent="0.25">
      <c r="A53" s="232"/>
      <c r="B53" s="59">
        <v>2020</v>
      </c>
      <c r="C53" s="89">
        <v>1218</v>
      </c>
      <c r="D53" s="89">
        <v>34</v>
      </c>
      <c r="E53" s="98">
        <v>31</v>
      </c>
      <c r="F53" s="66">
        <v>24</v>
      </c>
      <c r="G53" s="66">
        <v>137</v>
      </c>
      <c r="H53" s="67">
        <v>518</v>
      </c>
      <c r="I53" s="126">
        <v>5180.84</v>
      </c>
      <c r="K53" s="119"/>
      <c r="L53" s="119"/>
      <c r="M53" s="104"/>
      <c r="N53" s="119"/>
      <c r="O53" s="119"/>
      <c r="P53" s="119"/>
      <c r="Q53" s="105"/>
      <c r="R53" s="105"/>
      <c r="S53" s="105"/>
      <c r="T53" s="105"/>
      <c r="U53" s="105"/>
    </row>
    <row r="54" spans="1:21" s="56" customFormat="1" ht="12.6" customHeight="1" x14ac:dyDescent="0.25">
      <c r="A54" s="232"/>
      <c r="B54" s="60">
        <v>2021</v>
      </c>
      <c r="C54" s="89">
        <v>1157</v>
      </c>
      <c r="D54" s="89">
        <v>36</v>
      </c>
      <c r="E54" s="98">
        <v>25</v>
      </c>
      <c r="F54" s="66">
        <v>33</v>
      </c>
      <c r="G54" s="66">
        <v>143</v>
      </c>
      <c r="H54" s="67">
        <v>453</v>
      </c>
      <c r="I54" s="126">
        <v>5047.9799999999996</v>
      </c>
      <c r="K54" s="119"/>
      <c r="L54" s="119"/>
      <c r="M54" s="104"/>
      <c r="N54" s="119"/>
      <c r="O54" s="119"/>
      <c r="P54" s="119"/>
      <c r="Q54" s="105"/>
      <c r="R54" s="105"/>
      <c r="S54" s="105"/>
      <c r="T54" s="105"/>
      <c r="U54" s="105"/>
    </row>
    <row r="55" spans="1:21" s="56" customFormat="1" ht="12.6" customHeight="1" x14ac:dyDescent="0.25">
      <c r="A55" s="232"/>
      <c r="B55" s="60">
        <v>2022</v>
      </c>
      <c r="C55" s="89">
        <v>1250</v>
      </c>
      <c r="D55" s="89">
        <v>36</v>
      </c>
      <c r="E55" s="98">
        <v>28</v>
      </c>
      <c r="F55" s="66">
        <v>30</v>
      </c>
      <c r="G55" s="66">
        <v>117</v>
      </c>
      <c r="H55" s="67">
        <v>494</v>
      </c>
      <c r="I55" s="126">
        <v>5899.34</v>
      </c>
      <c r="K55" s="119"/>
      <c r="L55" s="119"/>
      <c r="M55" s="104"/>
      <c r="N55" s="119"/>
      <c r="O55" s="119"/>
      <c r="P55" s="119"/>
      <c r="Q55" s="105"/>
      <c r="R55" s="105"/>
      <c r="S55" s="105"/>
      <c r="T55" s="105"/>
      <c r="U55" s="105"/>
    </row>
    <row r="56" spans="1:21" s="105" customFormat="1" ht="12.6" customHeight="1" x14ac:dyDescent="0.25">
      <c r="A56" s="229" t="s">
        <v>11</v>
      </c>
      <c r="B56" s="61">
        <v>2018</v>
      </c>
      <c r="C56" s="90">
        <v>3486</v>
      </c>
      <c r="D56" s="90">
        <v>127</v>
      </c>
      <c r="E56" s="99">
        <v>162</v>
      </c>
      <c r="F56" s="68">
        <v>62</v>
      </c>
      <c r="G56" s="68">
        <v>441</v>
      </c>
      <c r="H56" s="69">
        <v>1717</v>
      </c>
      <c r="I56" s="127">
        <v>10327.129999999999</v>
      </c>
      <c r="K56" s="117"/>
      <c r="L56" s="117"/>
      <c r="M56" s="106"/>
      <c r="N56" s="117"/>
      <c r="O56" s="117"/>
      <c r="P56" s="117"/>
    </row>
    <row r="57" spans="1:21" s="105" customFormat="1" ht="12.6" customHeight="1" x14ac:dyDescent="0.25">
      <c r="A57" s="230"/>
      <c r="B57" s="52">
        <v>2019</v>
      </c>
      <c r="C57" s="87">
        <v>3495</v>
      </c>
      <c r="D57" s="87">
        <v>108</v>
      </c>
      <c r="E57" s="96">
        <v>170</v>
      </c>
      <c r="F57" s="62">
        <v>69</v>
      </c>
      <c r="G57" s="62">
        <v>379</v>
      </c>
      <c r="H57" s="63">
        <v>1635</v>
      </c>
      <c r="I57" s="124">
        <v>10306.36</v>
      </c>
      <c r="K57" s="117"/>
      <c r="L57" s="117"/>
      <c r="M57" s="106"/>
      <c r="N57" s="117"/>
      <c r="O57" s="117"/>
      <c r="P57" s="117"/>
    </row>
    <row r="58" spans="1:21" s="105" customFormat="1" ht="12.6" customHeight="1" x14ac:dyDescent="0.25">
      <c r="A58" s="230"/>
      <c r="B58" s="53">
        <v>2020</v>
      </c>
      <c r="C58" s="87">
        <v>3096</v>
      </c>
      <c r="D58" s="87">
        <v>107</v>
      </c>
      <c r="E58" s="96">
        <v>100</v>
      </c>
      <c r="F58" s="62">
        <v>37</v>
      </c>
      <c r="G58" s="62">
        <v>291</v>
      </c>
      <c r="H58" s="63">
        <v>1248</v>
      </c>
      <c r="I58" s="124">
        <v>11028.31</v>
      </c>
      <c r="K58" s="117"/>
      <c r="L58" s="117"/>
      <c r="M58" s="106"/>
      <c r="N58" s="117"/>
      <c r="O58" s="117"/>
      <c r="P58" s="117"/>
    </row>
    <row r="59" spans="1:21" s="105" customFormat="1" ht="12.6" customHeight="1" x14ac:dyDescent="0.25">
      <c r="A59" s="230"/>
      <c r="B59" s="54">
        <v>2021</v>
      </c>
      <c r="C59" s="87">
        <v>3105</v>
      </c>
      <c r="D59" s="87">
        <v>105</v>
      </c>
      <c r="E59" s="96">
        <v>124</v>
      </c>
      <c r="F59" s="62">
        <v>56</v>
      </c>
      <c r="G59" s="62">
        <v>268</v>
      </c>
      <c r="H59" s="63">
        <v>1406</v>
      </c>
      <c r="I59" s="124">
        <v>13440.48</v>
      </c>
      <c r="K59" s="117"/>
      <c r="L59" s="117"/>
      <c r="M59" s="106"/>
      <c r="N59" s="117"/>
      <c r="O59" s="117"/>
      <c r="P59" s="117"/>
    </row>
    <row r="60" spans="1:21" s="105" customFormat="1" ht="12.6" customHeight="1" x14ac:dyDescent="0.25">
      <c r="A60" s="231"/>
      <c r="B60" s="54">
        <v>2022</v>
      </c>
      <c r="C60" s="87">
        <v>3142</v>
      </c>
      <c r="D60" s="87">
        <v>127</v>
      </c>
      <c r="E60" s="96">
        <v>127</v>
      </c>
      <c r="F60" s="62">
        <v>67</v>
      </c>
      <c r="G60" s="62">
        <v>291</v>
      </c>
      <c r="H60" s="63">
        <v>1430</v>
      </c>
      <c r="I60" s="124">
        <v>11539.22</v>
      </c>
      <c r="K60" s="117"/>
      <c r="L60" s="117"/>
      <c r="M60" s="106"/>
      <c r="N60" s="117"/>
      <c r="O60" s="117"/>
      <c r="P60" s="117"/>
    </row>
    <row r="61" spans="1:21" s="56" customFormat="1" ht="12.6" customHeight="1" x14ac:dyDescent="0.25">
      <c r="A61" s="232" t="s">
        <v>12</v>
      </c>
      <c r="B61" s="55">
        <v>2018</v>
      </c>
      <c r="C61" s="88">
        <v>1953</v>
      </c>
      <c r="D61" s="88">
        <v>66</v>
      </c>
      <c r="E61" s="97">
        <v>84</v>
      </c>
      <c r="F61" s="64">
        <v>31</v>
      </c>
      <c r="G61" s="64">
        <v>214</v>
      </c>
      <c r="H61" s="65">
        <v>917</v>
      </c>
      <c r="I61" s="125">
        <v>5646.58</v>
      </c>
      <c r="K61" s="119"/>
      <c r="L61" s="119"/>
      <c r="M61" s="104"/>
      <c r="N61" s="119"/>
      <c r="O61" s="119"/>
      <c r="P61" s="119"/>
      <c r="Q61" s="105"/>
      <c r="R61" s="105"/>
      <c r="S61" s="105"/>
      <c r="T61" s="105"/>
      <c r="U61" s="105"/>
    </row>
    <row r="62" spans="1:21" s="56" customFormat="1" ht="12.6" customHeight="1" x14ac:dyDescent="0.25">
      <c r="A62" s="232"/>
      <c r="B62" s="58">
        <v>2019</v>
      </c>
      <c r="C62" s="89">
        <v>1984</v>
      </c>
      <c r="D62" s="89">
        <v>63</v>
      </c>
      <c r="E62" s="98">
        <v>89</v>
      </c>
      <c r="F62" s="66">
        <v>27</v>
      </c>
      <c r="G62" s="66">
        <v>192</v>
      </c>
      <c r="H62" s="67">
        <v>907</v>
      </c>
      <c r="I62" s="126">
        <v>5966.16</v>
      </c>
      <c r="K62" s="119"/>
      <c r="L62" s="119"/>
      <c r="M62" s="104"/>
      <c r="N62" s="119"/>
      <c r="O62" s="119"/>
      <c r="P62" s="119"/>
      <c r="Q62" s="105"/>
      <c r="R62" s="105"/>
      <c r="S62" s="105"/>
      <c r="T62" s="105"/>
      <c r="U62" s="105"/>
    </row>
    <row r="63" spans="1:21" s="56" customFormat="1" ht="12.6" customHeight="1" x14ac:dyDescent="0.25">
      <c r="A63" s="232"/>
      <c r="B63" s="59">
        <v>2020</v>
      </c>
      <c r="C63" s="89">
        <v>1771</v>
      </c>
      <c r="D63" s="89">
        <v>53</v>
      </c>
      <c r="E63" s="98">
        <v>44</v>
      </c>
      <c r="F63" s="66">
        <v>17</v>
      </c>
      <c r="G63" s="66">
        <v>134</v>
      </c>
      <c r="H63" s="67">
        <v>688</v>
      </c>
      <c r="I63" s="126">
        <v>6334.86</v>
      </c>
      <c r="K63" s="119"/>
      <c r="L63" s="119"/>
      <c r="M63" s="104"/>
      <c r="N63" s="119"/>
      <c r="O63" s="119"/>
      <c r="P63" s="119"/>
      <c r="Q63" s="105"/>
      <c r="R63" s="105"/>
      <c r="S63" s="105"/>
      <c r="T63" s="105"/>
      <c r="U63" s="105"/>
    </row>
    <row r="64" spans="1:21" s="56" customFormat="1" ht="12.6" customHeight="1" x14ac:dyDescent="0.25">
      <c r="A64" s="232"/>
      <c r="B64" s="60">
        <v>2021</v>
      </c>
      <c r="C64" s="89">
        <v>1834</v>
      </c>
      <c r="D64" s="89">
        <v>58</v>
      </c>
      <c r="E64" s="98">
        <v>75</v>
      </c>
      <c r="F64" s="66">
        <v>26</v>
      </c>
      <c r="G64" s="66">
        <v>128</v>
      </c>
      <c r="H64" s="67">
        <v>751</v>
      </c>
      <c r="I64" s="126">
        <v>6530.86</v>
      </c>
      <c r="K64" s="119"/>
      <c r="L64" s="119"/>
      <c r="M64" s="104"/>
      <c r="N64" s="119"/>
      <c r="O64" s="119"/>
      <c r="P64" s="119"/>
      <c r="Q64" s="105"/>
      <c r="R64" s="105"/>
      <c r="S64" s="105"/>
      <c r="T64" s="105"/>
      <c r="U64" s="105"/>
    </row>
    <row r="65" spans="1:21" s="56" customFormat="1" ht="12.6" customHeight="1" x14ac:dyDescent="0.25">
      <c r="A65" s="232"/>
      <c r="B65" s="60">
        <v>2022</v>
      </c>
      <c r="C65" s="89">
        <v>1856</v>
      </c>
      <c r="D65" s="89">
        <v>56</v>
      </c>
      <c r="E65" s="98">
        <v>63</v>
      </c>
      <c r="F65" s="66">
        <v>28</v>
      </c>
      <c r="G65" s="66">
        <v>146</v>
      </c>
      <c r="H65" s="67">
        <v>716</v>
      </c>
      <c r="I65" s="126">
        <v>6677.85</v>
      </c>
      <c r="K65" s="119"/>
      <c r="L65" s="119"/>
      <c r="M65" s="104"/>
      <c r="N65" s="119"/>
      <c r="O65" s="119"/>
      <c r="P65" s="119"/>
      <c r="Q65" s="105"/>
      <c r="R65" s="105"/>
      <c r="S65" s="105"/>
      <c r="T65" s="105"/>
      <c r="U65" s="105"/>
    </row>
    <row r="66" spans="1:21" s="56" customFormat="1" ht="12.6" customHeight="1" x14ac:dyDescent="0.25">
      <c r="A66" s="233" t="s">
        <v>13</v>
      </c>
      <c r="B66" s="55">
        <v>2018</v>
      </c>
      <c r="C66" s="88">
        <v>1533</v>
      </c>
      <c r="D66" s="88">
        <v>61</v>
      </c>
      <c r="E66" s="97">
        <v>78</v>
      </c>
      <c r="F66" s="64">
        <v>31</v>
      </c>
      <c r="G66" s="64">
        <v>227</v>
      </c>
      <c r="H66" s="65">
        <v>800</v>
      </c>
      <c r="I66" s="125">
        <v>4680.55</v>
      </c>
      <c r="K66" s="119"/>
      <c r="L66" s="119"/>
      <c r="M66" s="104"/>
      <c r="N66" s="119"/>
      <c r="O66" s="119"/>
      <c r="P66" s="119"/>
      <c r="Q66" s="105"/>
      <c r="R66" s="105"/>
      <c r="S66" s="105"/>
      <c r="T66" s="105"/>
      <c r="U66" s="105"/>
    </row>
    <row r="67" spans="1:21" s="56" customFormat="1" ht="12.6" customHeight="1" x14ac:dyDescent="0.25">
      <c r="A67" s="232"/>
      <c r="B67" s="58">
        <v>2019</v>
      </c>
      <c r="C67" s="89">
        <v>1511</v>
      </c>
      <c r="D67" s="89">
        <v>45</v>
      </c>
      <c r="E67" s="98">
        <v>81</v>
      </c>
      <c r="F67" s="66">
        <v>42</v>
      </c>
      <c r="G67" s="66">
        <v>187</v>
      </c>
      <c r="H67" s="67">
        <v>728</v>
      </c>
      <c r="I67" s="126">
        <v>4340.2</v>
      </c>
      <c r="K67" s="119"/>
      <c r="L67" s="119"/>
      <c r="M67" s="104"/>
      <c r="N67" s="119"/>
      <c r="O67" s="119"/>
      <c r="P67" s="119"/>
      <c r="Q67" s="105"/>
      <c r="R67" s="105"/>
      <c r="S67" s="105"/>
      <c r="T67" s="105"/>
      <c r="U67" s="105"/>
    </row>
    <row r="68" spans="1:21" s="56" customFormat="1" ht="12.6" customHeight="1" x14ac:dyDescent="0.25">
      <c r="A68" s="232"/>
      <c r="B68" s="59">
        <v>2020</v>
      </c>
      <c r="C68" s="89">
        <v>1325</v>
      </c>
      <c r="D68" s="89">
        <v>54</v>
      </c>
      <c r="E68" s="98">
        <v>56</v>
      </c>
      <c r="F68" s="66">
        <v>20</v>
      </c>
      <c r="G68" s="66">
        <v>157</v>
      </c>
      <c r="H68" s="67">
        <v>560</v>
      </c>
      <c r="I68" s="126">
        <v>4693.45</v>
      </c>
      <c r="K68" s="119"/>
      <c r="L68" s="119"/>
      <c r="M68" s="104"/>
      <c r="N68" s="119"/>
      <c r="O68" s="119"/>
      <c r="P68" s="119"/>
      <c r="Q68" s="105"/>
      <c r="R68" s="105"/>
      <c r="S68" s="105"/>
      <c r="T68" s="105"/>
      <c r="U68" s="105"/>
    </row>
    <row r="69" spans="1:21" s="56" customFormat="1" ht="12.6" customHeight="1" x14ac:dyDescent="0.25">
      <c r="A69" s="232"/>
      <c r="B69" s="60">
        <v>2021</v>
      </c>
      <c r="C69" s="89">
        <v>1271</v>
      </c>
      <c r="D69" s="89">
        <v>47</v>
      </c>
      <c r="E69" s="98">
        <v>49</v>
      </c>
      <c r="F69" s="66">
        <v>30</v>
      </c>
      <c r="G69" s="66">
        <v>140</v>
      </c>
      <c r="H69" s="67">
        <v>655</v>
      </c>
      <c r="I69" s="126">
        <v>6909.62</v>
      </c>
      <c r="K69" s="119"/>
      <c r="L69" s="119"/>
      <c r="M69" s="104"/>
      <c r="N69" s="119"/>
      <c r="O69" s="119"/>
      <c r="P69" s="119"/>
      <c r="Q69" s="105"/>
      <c r="R69" s="105"/>
      <c r="S69" s="105"/>
      <c r="T69" s="105"/>
      <c r="U69" s="105"/>
    </row>
    <row r="70" spans="1:21" s="56" customFormat="1" ht="12.6" customHeight="1" x14ac:dyDescent="0.25">
      <c r="A70" s="232"/>
      <c r="B70" s="60">
        <v>2022</v>
      </c>
      <c r="C70" s="89">
        <v>1286</v>
      </c>
      <c r="D70" s="89">
        <v>71</v>
      </c>
      <c r="E70" s="98">
        <v>64</v>
      </c>
      <c r="F70" s="66">
        <v>39</v>
      </c>
      <c r="G70" s="66">
        <v>145</v>
      </c>
      <c r="H70" s="67">
        <v>714</v>
      </c>
      <c r="I70" s="126">
        <v>4861.37</v>
      </c>
      <c r="K70" s="119"/>
      <c r="L70" s="119"/>
      <c r="M70" s="104"/>
      <c r="N70" s="119"/>
      <c r="O70" s="119"/>
      <c r="P70" s="119"/>
      <c r="Q70" s="105"/>
      <c r="R70" s="105"/>
      <c r="S70" s="105"/>
      <c r="T70" s="105"/>
      <c r="U70" s="105"/>
    </row>
    <row r="71" spans="1:21" s="56" customFormat="1" ht="12.6" customHeight="1" x14ac:dyDescent="0.25">
      <c r="A71" s="57"/>
      <c r="B71" s="214"/>
      <c r="C71" s="119"/>
      <c r="D71" s="119"/>
      <c r="E71" s="215"/>
      <c r="F71" s="119"/>
      <c r="G71" s="119"/>
      <c r="H71" s="119"/>
      <c r="I71" s="215"/>
      <c r="K71" s="119"/>
      <c r="L71" s="119"/>
      <c r="M71" s="104"/>
      <c r="N71" s="119"/>
      <c r="O71" s="119"/>
      <c r="P71" s="119"/>
      <c r="Q71" s="105"/>
      <c r="R71" s="105"/>
      <c r="S71" s="105"/>
      <c r="T71" s="105"/>
      <c r="U71" s="105"/>
    </row>
    <row r="72" spans="1:21" s="1" customFormat="1" ht="10.199999999999999" x14ac:dyDescent="0.2">
      <c r="A72" s="128" t="s">
        <v>31</v>
      </c>
      <c r="B72" s="22"/>
      <c r="C72" s="4"/>
      <c r="D72" s="4"/>
      <c r="E72" s="12"/>
      <c r="F72" s="4"/>
      <c r="G72" s="4"/>
      <c r="H72" s="4"/>
      <c r="I72" s="130" t="s">
        <v>43</v>
      </c>
      <c r="K72" s="108"/>
      <c r="L72" s="108"/>
      <c r="M72" s="109"/>
      <c r="N72" s="108"/>
      <c r="O72" s="108"/>
      <c r="P72" s="108"/>
    </row>
    <row r="73" spans="1:21" s="5" customFormat="1" ht="12" x14ac:dyDescent="0.2">
      <c r="A73" s="3"/>
      <c r="B73" s="23"/>
      <c r="C73" s="17"/>
      <c r="D73" s="17"/>
      <c r="E73" s="13"/>
      <c r="F73" s="17"/>
      <c r="G73" s="17"/>
      <c r="H73" s="17"/>
      <c r="I73" s="13"/>
      <c r="K73" s="111"/>
      <c r="L73" s="111"/>
      <c r="M73" s="110"/>
      <c r="N73" s="111"/>
      <c r="O73" s="111"/>
      <c r="P73" s="111"/>
    </row>
    <row r="75" spans="1:21" ht="12.6" customHeight="1" x14ac:dyDescent="0.25">
      <c r="A75" s="6"/>
    </row>
    <row r="76" spans="1:21" ht="12.6" customHeight="1" x14ac:dyDescent="0.3">
      <c r="A76" s="7"/>
    </row>
    <row r="78" spans="1:21" ht="12.6" hidden="1" customHeight="1" outlineLevel="1" x14ac:dyDescent="0.25">
      <c r="A78" s="1" t="s">
        <v>14</v>
      </c>
    </row>
    <row r="79" spans="1:21" s="9" customFormat="1" ht="12.6" hidden="1" customHeight="1" outlineLevel="1" x14ac:dyDescent="0.2">
      <c r="A79" s="8" t="s">
        <v>15</v>
      </c>
      <c r="B79" s="24">
        <v>2001</v>
      </c>
      <c r="C79" s="19">
        <f t="shared" ref="C79:I83" si="0">MIN(C16,C26,C31,C36,C46,C51,C61,C66)</f>
        <v>1185</v>
      </c>
      <c r="D79" s="19">
        <f t="shared" si="0"/>
        <v>34</v>
      </c>
      <c r="E79" s="19">
        <f t="shared" si="0"/>
        <v>34</v>
      </c>
      <c r="F79" s="19">
        <f t="shared" si="0"/>
        <v>18</v>
      </c>
      <c r="G79" s="19">
        <f t="shared" si="0"/>
        <v>94</v>
      </c>
      <c r="H79" s="19">
        <f t="shared" si="0"/>
        <v>547</v>
      </c>
      <c r="I79" s="15">
        <f t="shared" si="0"/>
        <v>4374.3900000000003</v>
      </c>
      <c r="K79" s="19"/>
      <c r="L79" s="19"/>
      <c r="M79" s="15"/>
      <c r="N79" s="19"/>
      <c r="O79" s="19"/>
      <c r="P79" s="19"/>
    </row>
    <row r="80" spans="1:21" s="9" customFormat="1" ht="12.6" hidden="1" customHeight="1" outlineLevel="1" x14ac:dyDescent="0.2">
      <c r="A80" s="8" t="s">
        <v>15</v>
      </c>
      <c r="B80" s="25">
        <v>2002</v>
      </c>
      <c r="C80" s="19">
        <f t="shared" si="0"/>
        <v>1237</v>
      </c>
      <c r="D80" s="19">
        <f t="shared" si="0"/>
        <v>25</v>
      </c>
      <c r="E80" s="19">
        <f t="shared" si="0"/>
        <v>32</v>
      </c>
      <c r="F80" s="19">
        <f t="shared" si="0"/>
        <v>19</v>
      </c>
      <c r="G80" s="19">
        <f t="shared" si="0"/>
        <v>67</v>
      </c>
      <c r="H80" s="19">
        <f t="shared" si="0"/>
        <v>538</v>
      </c>
      <c r="I80" s="15">
        <f t="shared" si="0"/>
        <v>3956.85</v>
      </c>
      <c r="K80" s="19"/>
      <c r="L80" s="19"/>
      <c r="M80" s="15"/>
      <c r="N80" s="19"/>
      <c r="O80" s="19"/>
      <c r="P80" s="19"/>
    </row>
    <row r="81" spans="1:16" s="9" customFormat="1" ht="12.6" hidden="1" customHeight="1" outlineLevel="1" x14ac:dyDescent="0.2">
      <c r="A81" s="8" t="s">
        <v>15</v>
      </c>
      <c r="B81" s="26">
        <v>2003</v>
      </c>
      <c r="C81" s="19">
        <f t="shared" si="0"/>
        <v>977</v>
      </c>
      <c r="D81" s="19">
        <f t="shared" si="0"/>
        <v>34</v>
      </c>
      <c r="E81" s="19">
        <f t="shared" si="0"/>
        <v>17</v>
      </c>
      <c r="F81" s="19">
        <f t="shared" si="0"/>
        <v>17</v>
      </c>
      <c r="G81" s="19">
        <f t="shared" si="0"/>
        <v>63</v>
      </c>
      <c r="H81" s="19">
        <f t="shared" si="0"/>
        <v>423</v>
      </c>
      <c r="I81" s="15">
        <f t="shared" si="0"/>
        <v>3592.6</v>
      </c>
      <c r="K81" s="19"/>
      <c r="L81" s="19"/>
      <c r="M81" s="15"/>
      <c r="N81" s="19"/>
      <c r="O81" s="19"/>
      <c r="P81" s="19"/>
    </row>
    <row r="82" spans="1:16" s="9" customFormat="1" ht="12.6" hidden="1" customHeight="1" outlineLevel="1" x14ac:dyDescent="0.2">
      <c r="A82" s="8" t="s">
        <v>15</v>
      </c>
      <c r="B82" s="27">
        <v>2004</v>
      </c>
      <c r="C82" s="19">
        <f t="shared" si="0"/>
        <v>954</v>
      </c>
      <c r="D82" s="19">
        <f t="shared" si="0"/>
        <v>36</v>
      </c>
      <c r="E82" s="19">
        <f t="shared" si="0"/>
        <v>19</v>
      </c>
      <c r="F82" s="19">
        <f t="shared" si="0"/>
        <v>20</v>
      </c>
      <c r="G82" s="19">
        <f t="shared" si="0"/>
        <v>58</v>
      </c>
      <c r="H82" s="19">
        <f t="shared" si="0"/>
        <v>397</v>
      </c>
      <c r="I82" s="15">
        <f t="shared" si="0"/>
        <v>3476.36</v>
      </c>
      <c r="K82" s="19"/>
      <c r="L82" s="19"/>
      <c r="M82" s="15"/>
      <c r="N82" s="19"/>
      <c r="O82" s="19"/>
      <c r="P82" s="19"/>
    </row>
    <row r="83" spans="1:16" s="9" customFormat="1" ht="12.6" hidden="1" customHeight="1" outlineLevel="1" x14ac:dyDescent="0.2">
      <c r="A83" s="8" t="s">
        <v>15</v>
      </c>
      <c r="B83" s="27">
        <v>2005</v>
      </c>
      <c r="C83" s="19">
        <f t="shared" si="0"/>
        <v>949</v>
      </c>
      <c r="D83" s="19">
        <f t="shared" si="0"/>
        <v>36</v>
      </c>
      <c r="E83" s="19">
        <f t="shared" si="0"/>
        <v>20</v>
      </c>
      <c r="F83" s="19">
        <f t="shared" si="0"/>
        <v>26</v>
      </c>
      <c r="G83" s="19">
        <f t="shared" si="0"/>
        <v>70</v>
      </c>
      <c r="H83" s="19">
        <f t="shared" si="0"/>
        <v>445</v>
      </c>
      <c r="I83" s="15">
        <f t="shared" si="0"/>
        <v>4446.91</v>
      </c>
      <c r="K83" s="19"/>
      <c r="L83" s="19"/>
      <c r="M83" s="15"/>
      <c r="N83" s="19"/>
      <c r="O83" s="19"/>
      <c r="P83" s="19"/>
    </row>
    <row r="84" spans="1:16" s="11" customFormat="1" ht="12.6" hidden="1" customHeight="1" outlineLevel="1" x14ac:dyDescent="0.2">
      <c r="A84" s="10" t="s">
        <v>16</v>
      </c>
      <c r="B84" s="28">
        <v>2001</v>
      </c>
      <c r="C84" s="20">
        <f t="shared" ref="C84:I88" si="1">MAX(C16,C26,C31,C36,C46,C51,C61,C66)</f>
        <v>1953</v>
      </c>
      <c r="D84" s="20">
        <f t="shared" si="1"/>
        <v>82</v>
      </c>
      <c r="E84" s="20">
        <f t="shared" si="1"/>
        <v>84</v>
      </c>
      <c r="F84" s="20">
        <f t="shared" si="1"/>
        <v>33</v>
      </c>
      <c r="G84" s="20">
        <f t="shared" si="1"/>
        <v>239</v>
      </c>
      <c r="H84" s="20">
        <f t="shared" si="1"/>
        <v>917</v>
      </c>
      <c r="I84" s="16">
        <f t="shared" si="1"/>
        <v>6872.98</v>
      </c>
      <c r="K84" s="20"/>
      <c r="L84" s="20"/>
      <c r="M84" s="16"/>
      <c r="N84" s="20"/>
      <c r="O84" s="20"/>
      <c r="P84" s="20"/>
    </row>
    <row r="85" spans="1:16" s="11" customFormat="1" ht="12.6" hidden="1" customHeight="1" outlineLevel="1" x14ac:dyDescent="0.2">
      <c r="A85" s="10" t="s">
        <v>16</v>
      </c>
      <c r="B85" s="29">
        <v>2002</v>
      </c>
      <c r="C85" s="20">
        <f t="shared" si="1"/>
        <v>1984</v>
      </c>
      <c r="D85" s="20">
        <f t="shared" si="1"/>
        <v>74</v>
      </c>
      <c r="E85" s="20">
        <f t="shared" si="1"/>
        <v>89</v>
      </c>
      <c r="F85" s="20">
        <f t="shared" si="1"/>
        <v>42</v>
      </c>
      <c r="G85" s="20">
        <f t="shared" si="1"/>
        <v>192</v>
      </c>
      <c r="H85" s="20">
        <f t="shared" si="1"/>
        <v>907</v>
      </c>
      <c r="I85" s="16">
        <f t="shared" si="1"/>
        <v>7567.06</v>
      </c>
      <c r="K85" s="20"/>
      <c r="L85" s="20"/>
      <c r="M85" s="16"/>
      <c r="N85" s="20"/>
      <c r="O85" s="20"/>
      <c r="P85" s="20"/>
    </row>
    <row r="86" spans="1:16" s="11" customFormat="1" ht="12.6" hidden="1" customHeight="1" outlineLevel="1" x14ac:dyDescent="0.2">
      <c r="A86" s="10" t="s">
        <v>16</v>
      </c>
      <c r="B86" s="30">
        <v>2003</v>
      </c>
      <c r="C86" s="20">
        <f t="shared" si="1"/>
        <v>1771</v>
      </c>
      <c r="D86" s="20">
        <f t="shared" si="1"/>
        <v>59</v>
      </c>
      <c r="E86" s="20">
        <f t="shared" si="1"/>
        <v>56</v>
      </c>
      <c r="F86" s="20">
        <f t="shared" si="1"/>
        <v>45</v>
      </c>
      <c r="G86" s="20">
        <f t="shared" si="1"/>
        <v>166</v>
      </c>
      <c r="H86" s="20">
        <f t="shared" si="1"/>
        <v>688</v>
      </c>
      <c r="I86" s="16">
        <f t="shared" si="1"/>
        <v>6920.36</v>
      </c>
      <c r="K86" s="20"/>
      <c r="L86" s="20"/>
      <c r="M86" s="16"/>
      <c r="N86" s="20"/>
      <c r="O86" s="20"/>
      <c r="P86" s="20"/>
    </row>
    <row r="87" spans="1:16" s="11" customFormat="1" ht="12.6" hidden="1" customHeight="1" outlineLevel="1" x14ac:dyDescent="0.2">
      <c r="A87" s="10" t="s">
        <v>16</v>
      </c>
      <c r="B87" s="31">
        <v>2004</v>
      </c>
      <c r="C87" s="20">
        <f t="shared" si="1"/>
        <v>1834</v>
      </c>
      <c r="D87" s="20">
        <f t="shared" si="1"/>
        <v>60</v>
      </c>
      <c r="E87" s="20">
        <f t="shared" si="1"/>
        <v>75</v>
      </c>
      <c r="F87" s="20">
        <f t="shared" si="1"/>
        <v>45</v>
      </c>
      <c r="G87" s="20">
        <f t="shared" si="1"/>
        <v>162</v>
      </c>
      <c r="H87" s="20">
        <f t="shared" si="1"/>
        <v>751</v>
      </c>
      <c r="I87" s="16">
        <f t="shared" si="1"/>
        <v>6918.9</v>
      </c>
      <c r="K87" s="20"/>
      <c r="L87" s="20"/>
      <c r="M87" s="16"/>
      <c r="N87" s="20"/>
      <c r="O87" s="20"/>
      <c r="P87" s="20"/>
    </row>
    <row r="88" spans="1:16" s="11" customFormat="1" ht="12.6" hidden="1" customHeight="1" outlineLevel="1" x14ac:dyDescent="0.2">
      <c r="A88" s="10" t="s">
        <v>16</v>
      </c>
      <c r="B88" s="31">
        <v>2005</v>
      </c>
      <c r="C88" s="20">
        <f t="shared" si="1"/>
        <v>1856</v>
      </c>
      <c r="D88" s="20">
        <f t="shared" si="1"/>
        <v>76</v>
      </c>
      <c r="E88" s="20">
        <f t="shared" si="1"/>
        <v>64</v>
      </c>
      <c r="F88" s="20">
        <f t="shared" si="1"/>
        <v>39</v>
      </c>
      <c r="G88" s="20">
        <f t="shared" si="1"/>
        <v>146</v>
      </c>
      <c r="H88" s="20">
        <f t="shared" si="1"/>
        <v>774</v>
      </c>
      <c r="I88" s="16">
        <f t="shared" si="1"/>
        <v>7520.52</v>
      </c>
      <c r="K88" s="20"/>
      <c r="L88" s="20"/>
      <c r="M88" s="16"/>
      <c r="N88" s="20"/>
      <c r="O88" s="20"/>
      <c r="P88" s="20"/>
    </row>
    <row r="89" spans="1:16" ht="12.6" hidden="1" customHeight="1" outlineLevel="1" x14ac:dyDescent="0.25">
      <c r="E89" s="18"/>
    </row>
    <row r="90" spans="1:16" ht="12.6" hidden="1" customHeight="1" outlineLevel="1" x14ac:dyDescent="0.25">
      <c r="E90" s="18"/>
    </row>
    <row r="91" spans="1:16" ht="12.6" hidden="1" customHeight="1" outlineLevel="1" x14ac:dyDescent="0.25">
      <c r="C91" s="18">
        <f t="shared" ref="C91:I95" si="2">C6-SUM(C66,C61,C51,C46,C36,C31,C26,C16)</f>
        <v>0</v>
      </c>
      <c r="D91" s="18">
        <f t="shared" si="2"/>
        <v>0</v>
      </c>
      <c r="E91" s="18">
        <f t="shared" si="2"/>
        <v>0</v>
      </c>
      <c r="F91" s="18">
        <f t="shared" si="2"/>
        <v>0</v>
      </c>
      <c r="G91" s="18">
        <f t="shared" si="2"/>
        <v>0</v>
      </c>
      <c r="H91" s="18">
        <f t="shared" si="2"/>
        <v>0</v>
      </c>
      <c r="I91" s="18">
        <f t="shared" si="2"/>
        <v>0</v>
      </c>
      <c r="M91" s="18"/>
    </row>
    <row r="92" spans="1:16" ht="12.6" hidden="1" customHeight="1" outlineLevel="1" x14ac:dyDescent="0.25">
      <c r="C92" s="18">
        <f t="shared" si="2"/>
        <v>0</v>
      </c>
      <c r="D92" s="18">
        <f t="shared" si="2"/>
        <v>0</v>
      </c>
      <c r="E92" s="18">
        <f t="shared" si="2"/>
        <v>0</v>
      </c>
      <c r="F92" s="18">
        <f t="shared" si="2"/>
        <v>0</v>
      </c>
      <c r="G92" s="18">
        <f t="shared" si="2"/>
        <v>0</v>
      </c>
      <c r="H92" s="18">
        <f t="shared" si="2"/>
        <v>0</v>
      </c>
      <c r="I92" s="18">
        <f t="shared" si="2"/>
        <v>0</v>
      </c>
      <c r="M92" s="18"/>
    </row>
    <row r="93" spans="1:16" ht="12.6" hidden="1" customHeight="1" outlineLevel="1" x14ac:dyDescent="0.25">
      <c r="C93" s="18">
        <f t="shared" si="2"/>
        <v>0</v>
      </c>
      <c r="D93" s="18">
        <f t="shared" si="2"/>
        <v>0</v>
      </c>
      <c r="E93" s="18">
        <f t="shared" si="2"/>
        <v>0</v>
      </c>
      <c r="F93" s="18">
        <f t="shared" si="2"/>
        <v>0</v>
      </c>
      <c r="G93" s="18">
        <f t="shared" si="2"/>
        <v>0</v>
      </c>
      <c r="H93" s="18">
        <f t="shared" si="2"/>
        <v>0</v>
      </c>
      <c r="I93" s="18">
        <f t="shared" si="2"/>
        <v>0</v>
      </c>
      <c r="M93" s="18"/>
    </row>
    <row r="94" spans="1:16" ht="12.6" hidden="1" customHeight="1" outlineLevel="1" x14ac:dyDescent="0.25">
      <c r="C94" s="18">
        <f t="shared" si="2"/>
        <v>0</v>
      </c>
      <c r="D94" s="18">
        <f t="shared" si="2"/>
        <v>0</v>
      </c>
      <c r="E94" s="18">
        <f t="shared" si="2"/>
        <v>0</v>
      </c>
      <c r="F94" s="18">
        <f t="shared" si="2"/>
        <v>0</v>
      </c>
      <c r="G94" s="18">
        <f t="shared" si="2"/>
        <v>0</v>
      </c>
      <c r="H94" s="18">
        <f t="shared" si="2"/>
        <v>0</v>
      </c>
      <c r="I94" s="18">
        <f t="shared" si="2"/>
        <v>-800.00000000000728</v>
      </c>
      <c r="M94" s="18"/>
    </row>
    <row r="95" spans="1:16" ht="12.6" hidden="1" customHeight="1" outlineLevel="1" x14ac:dyDescent="0.25">
      <c r="C95" s="18">
        <f t="shared" si="2"/>
        <v>0</v>
      </c>
      <c r="D95" s="18">
        <f t="shared" si="2"/>
        <v>0</v>
      </c>
      <c r="E95" s="18">
        <f t="shared" si="2"/>
        <v>0</v>
      </c>
      <c r="F95" s="18">
        <f t="shared" si="2"/>
        <v>0</v>
      </c>
      <c r="G95" s="18">
        <f t="shared" si="2"/>
        <v>0</v>
      </c>
      <c r="H95" s="18">
        <f t="shared" si="2"/>
        <v>0</v>
      </c>
      <c r="I95" s="18">
        <f t="shared" si="2"/>
        <v>0</v>
      </c>
      <c r="M95" s="18"/>
    </row>
    <row r="96" spans="1:16" ht="12.6" customHeight="1" collapsed="1" x14ac:dyDescent="0.25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5">
    <mergeCell ref="A4:A5"/>
    <mergeCell ref="B4:B5"/>
    <mergeCell ref="F4:H4"/>
    <mergeCell ref="I4:I5"/>
    <mergeCell ref="C4:E4"/>
  </mergeCells>
  <phoneticPr fontId="1" type="noConversion"/>
  <hyperlinks>
    <hyperlink ref="I72" r:id="rId4" location="!/view/sk/vbd_sk_win2/do3806rr/v_do3806rr_00_00_00_sk"/>
    <hyperlink ref="L2:M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5"/>
  <sheetViews>
    <sheetView showGridLines="0" showOutlineSymbols="0" zoomScaleNormal="100" zoomScaleSheetLayoutView="100" workbookViewId="0">
      <pane xSplit="2" ySplit="5" topLeftCell="C6" activePane="bottomRight" state="frozen"/>
      <selection activeCell="A3" sqref="A3"/>
      <selection pane="topRight" activeCell="A3" sqref="A3"/>
      <selection pane="bottomLeft" activeCell="A3" sqref="A3"/>
      <selection pane="bottomRight" activeCell="J30" sqref="J30"/>
    </sheetView>
  </sheetViews>
  <sheetFormatPr defaultColWidth="10.33203125" defaultRowHeight="12.6" customHeight="1" outlineLevelRow="1" x14ac:dyDescent="0.2"/>
  <cols>
    <col min="1" max="1" width="15.5546875" style="153" customWidth="1"/>
    <col min="2" max="2" width="4.44140625" style="151" bestFit="1" customWidth="1"/>
    <col min="3" max="5" width="13.44140625" style="2" customWidth="1"/>
    <col min="6" max="6" width="14.109375" style="14" customWidth="1"/>
    <col min="7" max="7" width="9.5546875" style="2" customWidth="1"/>
    <col min="8" max="8" width="11.33203125" style="2" customWidth="1"/>
    <col min="9" max="9" width="14.109375" style="14" customWidth="1"/>
    <col min="10" max="10" width="13.44140625" style="2" customWidth="1"/>
    <col min="11" max="11" width="23.5546875" style="2" bestFit="1" customWidth="1"/>
    <col min="12" max="12" width="5" style="2" bestFit="1" customWidth="1"/>
    <col min="13" max="13" width="7.5546875" style="2" bestFit="1" customWidth="1"/>
    <col min="14" max="14" width="15.5546875" style="2" bestFit="1" customWidth="1"/>
    <col min="15" max="15" width="14.109375" style="2" bestFit="1" customWidth="1"/>
    <col min="16" max="16" width="28.6640625" style="2" bestFit="1" customWidth="1"/>
    <col min="17" max="16384" width="10.33203125" style="2"/>
  </cols>
  <sheetData>
    <row r="1" spans="1:17" s="40" customFormat="1" ht="15" customHeight="1" x14ac:dyDescent="0.25">
      <c r="A1" s="37" t="s">
        <v>17</v>
      </c>
      <c r="B1" s="38"/>
      <c r="C1" s="131"/>
      <c r="D1" s="131"/>
      <c r="F1" s="132" t="s">
        <v>18</v>
      </c>
      <c r="H1" s="131"/>
      <c r="I1" s="39"/>
      <c r="J1" s="131"/>
      <c r="K1" s="132"/>
    </row>
    <row r="2" spans="1:17" s="40" customFormat="1" ht="15" customHeight="1" x14ac:dyDescent="0.25">
      <c r="A2" s="37" t="s">
        <v>32</v>
      </c>
      <c r="B2" s="41"/>
      <c r="C2" s="133"/>
      <c r="D2" s="133"/>
      <c r="F2" s="42"/>
      <c r="H2" s="133"/>
      <c r="I2" s="237" t="s">
        <v>55</v>
      </c>
      <c r="J2" s="133"/>
    </row>
    <row r="3" spans="1:17" s="46" customFormat="1" ht="15" customHeight="1" thickBot="1" x14ac:dyDescent="0.3">
      <c r="A3" s="43" t="s">
        <v>33</v>
      </c>
      <c r="B3" s="44"/>
      <c r="C3" s="134"/>
      <c r="D3" s="134"/>
      <c r="E3" s="133"/>
      <c r="F3" s="45"/>
      <c r="H3" s="134"/>
      <c r="I3" s="45"/>
      <c r="J3" s="134"/>
      <c r="K3" s="133"/>
    </row>
    <row r="4" spans="1:17" s="33" customFormat="1" ht="24" customHeight="1" x14ac:dyDescent="0.25">
      <c r="A4" s="238" t="s">
        <v>0</v>
      </c>
      <c r="B4" s="240" t="s">
        <v>1</v>
      </c>
      <c r="C4" s="135" t="s">
        <v>34</v>
      </c>
      <c r="D4" s="135" t="s">
        <v>35</v>
      </c>
      <c r="E4" s="136" t="s">
        <v>36</v>
      </c>
      <c r="F4" s="129" t="s">
        <v>37</v>
      </c>
      <c r="G4" s="32"/>
      <c r="H4" s="137"/>
      <c r="I4" s="103"/>
      <c r="J4" s="137"/>
      <c r="K4" s="137"/>
      <c r="L4" s="32"/>
      <c r="M4" s="32"/>
      <c r="N4" s="32"/>
      <c r="O4" s="32"/>
      <c r="P4" s="32"/>
      <c r="Q4" s="32"/>
    </row>
    <row r="5" spans="1:17" s="36" customFormat="1" ht="24.75" customHeight="1" thickBot="1" x14ac:dyDescent="0.35">
      <c r="A5" s="239"/>
      <c r="B5" s="241"/>
      <c r="C5" s="138" t="s">
        <v>38</v>
      </c>
      <c r="D5" s="139" t="s">
        <v>39</v>
      </c>
      <c r="E5" s="138" t="s">
        <v>40</v>
      </c>
      <c r="F5" s="140" t="s">
        <v>41</v>
      </c>
      <c r="G5" s="141"/>
      <c r="H5" s="142"/>
      <c r="I5" s="143"/>
      <c r="J5" s="144"/>
      <c r="K5"/>
      <c r="L5"/>
      <c r="M5" s="164"/>
      <c r="N5" s="164"/>
      <c r="O5" s="164"/>
      <c r="P5" s="164"/>
      <c r="Q5" s="35"/>
    </row>
    <row r="6" spans="1:17" s="105" customFormat="1" ht="12.6" customHeight="1" x14ac:dyDescent="0.3">
      <c r="A6" s="226" t="s">
        <v>19</v>
      </c>
      <c r="B6" s="166">
        <v>2018</v>
      </c>
      <c r="C6" s="167">
        <v>8973</v>
      </c>
      <c r="D6" s="168">
        <v>49</v>
      </c>
      <c r="E6" s="169">
        <v>195</v>
      </c>
      <c r="F6" s="170">
        <v>40094.699999999997</v>
      </c>
      <c r="H6" s="145"/>
      <c r="I6" s="145"/>
      <c r="J6" s="145"/>
      <c r="K6" s="164"/>
      <c r="L6" s="164"/>
      <c r="M6" s="165"/>
      <c r="N6" s="165"/>
      <c r="O6" s="165"/>
      <c r="P6" s="165"/>
    </row>
    <row r="7" spans="1:17" s="105" customFormat="1" ht="12.6" customHeight="1" x14ac:dyDescent="0.3">
      <c r="A7" s="227"/>
      <c r="B7" s="171">
        <v>2019</v>
      </c>
      <c r="C7" s="172">
        <v>9304</v>
      </c>
      <c r="D7" s="173">
        <v>41</v>
      </c>
      <c r="E7" s="174">
        <v>296</v>
      </c>
      <c r="F7" s="175">
        <v>36979.599999999999</v>
      </c>
      <c r="H7" s="145"/>
      <c r="I7" s="145"/>
      <c r="J7" s="145"/>
      <c r="K7" s="164"/>
      <c r="L7" s="164"/>
      <c r="M7" s="165"/>
      <c r="N7" s="165"/>
      <c r="O7" s="165"/>
      <c r="P7" s="165"/>
    </row>
    <row r="8" spans="1:17" s="105" customFormat="1" ht="12.6" customHeight="1" x14ac:dyDescent="0.3">
      <c r="A8" s="227"/>
      <c r="B8" s="176">
        <v>2020</v>
      </c>
      <c r="C8" s="177">
        <v>8356</v>
      </c>
      <c r="D8" s="178">
        <v>54</v>
      </c>
      <c r="E8" s="179">
        <v>210</v>
      </c>
      <c r="F8" s="180">
        <v>45620.9</v>
      </c>
      <c r="H8" s="145"/>
      <c r="I8" s="145"/>
      <c r="J8" s="145"/>
      <c r="K8" s="164"/>
      <c r="L8" s="164"/>
      <c r="M8" s="165"/>
      <c r="N8" s="165"/>
      <c r="O8" s="165"/>
      <c r="P8" s="165"/>
    </row>
    <row r="9" spans="1:17" s="105" customFormat="1" ht="12.6" customHeight="1" x14ac:dyDescent="0.3">
      <c r="A9" s="227"/>
      <c r="B9" s="181">
        <v>2021</v>
      </c>
      <c r="C9" s="177">
        <v>7710</v>
      </c>
      <c r="D9" s="178">
        <v>60</v>
      </c>
      <c r="E9" s="179">
        <v>191</v>
      </c>
      <c r="F9" s="180">
        <v>35123.800000000003</v>
      </c>
      <c r="H9" s="146"/>
      <c r="I9" s="107"/>
      <c r="J9" s="146"/>
      <c r="K9" s="164"/>
      <c r="L9" s="164"/>
      <c r="M9" s="165"/>
      <c r="N9" s="165"/>
      <c r="O9" s="165"/>
      <c r="P9" s="165"/>
    </row>
    <row r="10" spans="1:17" s="105" customFormat="1" ht="12.6" customHeight="1" x14ac:dyDescent="0.3">
      <c r="A10" s="228"/>
      <c r="B10" s="182">
        <v>2022</v>
      </c>
      <c r="C10" s="183">
        <v>10729</v>
      </c>
      <c r="D10" s="184">
        <v>59</v>
      </c>
      <c r="E10" s="185">
        <v>196</v>
      </c>
      <c r="F10" s="186">
        <v>55615.9</v>
      </c>
      <c r="H10" s="146"/>
      <c r="I10" s="107"/>
      <c r="J10" s="146"/>
      <c r="K10" s="164"/>
      <c r="L10" s="164"/>
      <c r="M10" s="165"/>
      <c r="N10" s="165"/>
      <c r="O10" s="165"/>
      <c r="P10" s="165"/>
    </row>
    <row r="11" spans="1:17" s="105" customFormat="1" ht="12.6" customHeight="1" x14ac:dyDescent="0.3">
      <c r="A11" s="229" t="s">
        <v>2</v>
      </c>
      <c r="B11" s="187">
        <v>2018</v>
      </c>
      <c r="C11" s="188">
        <v>1044</v>
      </c>
      <c r="D11" s="189">
        <v>1</v>
      </c>
      <c r="E11" s="190">
        <v>11</v>
      </c>
      <c r="F11" s="191">
        <v>5468.4</v>
      </c>
      <c r="H11" s="145"/>
      <c r="I11" s="145"/>
      <c r="J11" s="145"/>
      <c r="K11" s="164"/>
      <c r="L11" s="164"/>
      <c r="M11" s="165"/>
      <c r="N11" s="165"/>
      <c r="O11" s="165"/>
      <c r="P11" s="165"/>
    </row>
    <row r="12" spans="1:17" s="105" customFormat="1" ht="12.6" customHeight="1" x14ac:dyDescent="0.3">
      <c r="A12" s="230"/>
      <c r="B12" s="192">
        <v>2019</v>
      </c>
      <c r="C12" s="188">
        <v>1139</v>
      </c>
      <c r="D12" s="189">
        <v>7</v>
      </c>
      <c r="E12" s="190">
        <v>46</v>
      </c>
      <c r="F12" s="191">
        <v>6424.1</v>
      </c>
      <c r="H12" s="145"/>
      <c r="I12" s="145"/>
      <c r="J12" s="145"/>
      <c r="K12" s="164"/>
      <c r="L12" s="164"/>
      <c r="M12" s="165"/>
      <c r="N12" s="165"/>
      <c r="O12" s="165"/>
      <c r="P12" s="165"/>
    </row>
    <row r="13" spans="1:17" s="105" customFormat="1" ht="12.6" customHeight="1" x14ac:dyDescent="0.3">
      <c r="A13" s="230"/>
      <c r="B13" s="193">
        <v>2020</v>
      </c>
      <c r="C13" s="188">
        <v>1044</v>
      </c>
      <c r="D13" s="189">
        <v>7</v>
      </c>
      <c r="E13" s="190">
        <v>11</v>
      </c>
      <c r="F13" s="191">
        <v>4318.8</v>
      </c>
      <c r="H13" s="145"/>
      <c r="I13" s="145"/>
      <c r="J13" s="145"/>
      <c r="K13" s="164"/>
      <c r="L13" s="164"/>
      <c r="M13" s="165"/>
      <c r="N13" s="165"/>
      <c r="O13" s="165"/>
      <c r="P13" s="165"/>
    </row>
    <row r="14" spans="1:17" s="105" customFormat="1" ht="12.6" customHeight="1" x14ac:dyDescent="0.3">
      <c r="A14" s="230"/>
      <c r="B14" s="194">
        <v>2021</v>
      </c>
      <c r="C14" s="188">
        <v>1002</v>
      </c>
      <c r="D14" s="189">
        <v>4</v>
      </c>
      <c r="E14" s="190">
        <v>15</v>
      </c>
      <c r="F14" s="191">
        <v>6130.4</v>
      </c>
      <c r="H14" s="145"/>
      <c r="I14" s="106"/>
      <c r="J14" s="145"/>
      <c r="K14" s="164"/>
      <c r="L14" s="164"/>
      <c r="M14" s="165"/>
      <c r="N14" s="165"/>
      <c r="O14" s="165"/>
      <c r="P14" s="165"/>
    </row>
    <row r="15" spans="1:17" s="105" customFormat="1" ht="12.6" customHeight="1" x14ac:dyDescent="0.3">
      <c r="A15" s="231"/>
      <c r="B15" s="194">
        <v>2022</v>
      </c>
      <c r="C15" s="188">
        <v>1104</v>
      </c>
      <c r="D15" s="189">
        <v>4</v>
      </c>
      <c r="E15" s="190">
        <v>18</v>
      </c>
      <c r="F15" s="191">
        <v>11450.1</v>
      </c>
      <c r="H15" s="145"/>
      <c r="I15" s="106"/>
      <c r="J15" s="145"/>
      <c r="K15" s="164"/>
      <c r="L15" s="164"/>
      <c r="M15" s="165"/>
      <c r="N15" s="165"/>
      <c r="O15" s="165"/>
      <c r="P15" s="165"/>
    </row>
    <row r="16" spans="1:17" s="56" customFormat="1" ht="12.6" customHeight="1" x14ac:dyDescent="0.3">
      <c r="A16" s="232" t="s">
        <v>3</v>
      </c>
      <c r="B16" s="195">
        <v>2018</v>
      </c>
      <c r="C16" s="197">
        <v>1044</v>
      </c>
      <c r="D16" s="198">
        <v>1</v>
      </c>
      <c r="E16" s="199">
        <v>11</v>
      </c>
      <c r="F16" s="200">
        <v>5468.4</v>
      </c>
      <c r="G16" s="105"/>
      <c r="H16" s="145"/>
      <c r="I16" s="145"/>
      <c r="J16" s="145"/>
      <c r="K16" s="164"/>
      <c r="L16" s="164"/>
      <c r="M16" s="165"/>
      <c r="N16" s="165"/>
      <c r="O16" s="165"/>
      <c r="P16" s="165"/>
    </row>
    <row r="17" spans="1:16" s="56" customFormat="1" ht="12.6" customHeight="1" x14ac:dyDescent="0.3">
      <c r="A17" s="232"/>
      <c r="B17" s="201">
        <v>2019</v>
      </c>
      <c r="C17" s="203">
        <v>1139</v>
      </c>
      <c r="D17" s="204">
        <v>7</v>
      </c>
      <c r="E17" s="205">
        <v>46</v>
      </c>
      <c r="F17" s="206">
        <v>6424.1</v>
      </c>
      <c r="G17" s="105"/>
      <c r="H17" s="145"/>
      <c r="I17" s="145"/>
      <c r="J17" s="145"/>
      <c r="K17" s="164"/>
      <c r="L17" s="164"/>
      <c r="M17" s="165"/>
      <c r="N17" s="165"/>
      <c r="O17" s="165"/>
      <c r="P17" s="165"/>
    </row>
    <row r="18" spans="1:16" s="56" customFormat="1" ht="12.6" customHeight="1" x14ac:dyDescent="0.3">
      <c r="A18" s="232"/>
      <c r="B18" s="207">
        <v>2020</v>
      </c>
      <c r="C18" s="203">
        <v>1044</v>
      </c>
      <c r="D18" s="204">
        <v>7</v>
      </c>
      <c r="E18" s="205">
        <v>11</v>
      </c>
      <c r="F18" s="206">
        <v>4318.8</v>
      </c>
      <c r="G18" s="105"/>
      <c r="H18" s="145"/>
      <c r="I18" s="145"/>
      <c r="J18" s="145"/>
      <c r="K18" s="164"/>
      <c r="L18" s="164"/>
      <c r="M18" s="165"/>
      <c r="N18" s="165"/>
      <c r="O18" s="165"/>
      <c r="P18" s="165"/>
    </row>
    <row r="19" spans="1:16" s="56" customFormat="1" ht="12.6" customHeight="1" x14ac:dyDescent="0.3">
      <c r="A19" s="232"/>
      <c r="B19" s="208">
        <v>2021</v>
      </c>
      <c r="C19" s="203">
        <v>1002</v>
      </c>
      <c r="D19" s="204">
        <v>4</v>
      </c>
      <c r="E19" s="205">
        <v>15</v>
      </c>
      <c r="F19" s="206">
        <v>6130.4</v>
      </c>
      <c r="G19" s="105"/>
      <c r="H19" s="147"/>
      <c r="I19" s="104"/>
      <c r="J19" s="147"/>
      <c r="K19" s="164"/>
      <c r="L19" s="164"/>
      <c r="M19" s="165"/>
      <c r="N19" s="165"/>
      <c r="O19" s="165"/>
      <c r="P19" s="165"/>
    </row>
    <row r="20" spans="1:16" s="56" customFormat="1" ht="12.6" customHeight="1" x14ac:dyDescent="0.3">
      <c r="A20" s="232"/>
      <c r="B20" s="208">
        <v>2022</v>
      </c>
      <c r="C20" s="203">
        <v>1104</v>
      </c>
      <c r="D20" s="204">
        <v>4</v>
      </c>
      <c r="E20" s="205">
        <v>18</v>
      </c>
      <c r="F20" s="206">
        <v>11450.1</v>
      </c>
      <c r="G20" s="105"/>
      <c r="H20" s="147"/>
      <c r="I20" s="104"/>
      <c r="J20" s="147"/>
      <c r="K20" s="164"/>
      <c r="L20" s="164"/>
      <c r="M20" s="165"/>
      <c r="N20" s="165"/>
      <c r="O20" s="165"/>
      <c r="P20" s="165"/>
    </row>
    <row r="21" spans="1:16" s="105" customFormat="1" ht="12.6" customHeight="1" x14ac:dyDescent="0.3">
      <c r="A21" s="229" t="s">
        <v>4</v>
      </c>
      <c r="B21" s="209">
        <v>2018</v>
      </c>
      <c r="C21" s="210">
        <v>2589</v>
      </c>
      <c r="D21" s="211">
        <v>19</v>
      </c>
      <c r="E21" s="212">
        <v>66</v>
      </c>
      <c r="F21" s="213">
        <v>16797.3</v>
      </c>
      <c r="H21" s="145"/>
      <c r="I21" s="145"/>
      <c r="J21" s="145"/>
      <c r="K21" s="164"/>
      <c r="L21" s="164"/>
      <c r="M21" s="165"/>
      <c r="N21" s="165"/>
      <c r="O21" s="165"/>
      <c r="P21" s="165"/>
    </row>
    <row r="22" spans="1:16" s="105" customFormat="1" ht="12.6" customHeight="1" x14ac:dyDescent="0.3">
      <c r="A22" s="230"/>
      <c r="B22" s="192">
        <v>2019</v>
      </c>
      <c r="C22" s="188">
        <v>2660</v>
      </c>
      <c r="D22" s="189">
        <v>11</v>
      </c>
      <c r="E22" s="190">
        <v>72</v>
      </c>
      <c r="F22" s="191">
        <v>8913</v>
      </c>
      <c r="H22" s="145"/>
      <c r="I22" s="145"/>
      <c r="J22" s="145"/>
      <c r="K22" s="164"/>
      <c r="L22" s="164"/>
      <c r="M22" s="165"/>
      <c r="N22" s="165"/>
      <c r="O22" s="165"/>
      <c r="P22" s="165"/>
    </row>
    <row r="23" spans="1:16" s="105" customFormat="1" ht="12.6" customHeight="1" x14ac:dyDescent="0.3">
      <c r="A23" s="230"/>
      <c r="B23" s="193">
        <v>2020</v>
      </c>
      <c r="C23" s="188">
        <v>2374</v>
      </c>
      <c r="D23" s="189">
        <v>12</v>
      </c>
      <c r="E23" s="190">
        <v>59</v>
      </c>
      <c r="F23" s="191">
        <v>18909.400000000001</v>
      </c>
      <c r="H23" s="145"/>
      <c r="I23" s="145"/>
      <c r="J23" s="145"/>
      <c r="K23" s="164"/>
      <c r="L23" s="164"/>
      <c r="M23" s="165"/>
      <c r="N23" s="165"/>
      <c r="O23" s="165"/>
      <c r="P23" s="165"/>
    </row>
    <row r="24" spans="1:16" s="105" customFormat="1" ht="12.6" customHeight="1" x14ac:dyDescent="0.3">
      <c r="A24" s="230"/>
      <c r="B24" s="194">
        <v>2021</v>
      </c>
      <c r="C24" s="188">
        <v>2480</v>
      </c>
      <c r="D24" s="189">
        <v>23</v>
      </c>
      <c r="E24" s="190">
        <v>55</v>
      </c>
      <c r="F24" s="191">
        <v>9707.5</v>
      </c>
      <c r="H24" s="145"/>
      <c r="I24" s="106"/>
      <c r="J24" s="145"/>
      <c r="K24" s="164"/>
      <c r="L24" s="164"/>
      <c r="M24" s="165"/>
      <c r="N24" s="165"/>
      <c r="O24" s="165"/>
      <c r="P24" s="165"/>
    </row>
    <row r="25" spans="1:16" s="105" customFormat="1" ht="12.6" customHeight="1" x14ac:dyDescent="0.3">
      <c r="A25" s="231"/>
      <c r="B25" s="194">
        <v>2022</v>
      </c>
      <c r="C25" s="188">
        <v>2862</v>
      </c>
      <c r="D25" s="189">
        <v>20</v>
      </c>
      <c r="E25" s="190">
        <v>72</v>
      </c>
      <c r="F25" s="191">
        <v>12585.2</v>
      </c>
      <c r="H25" s="145"/>
      <c r="I25" s="106"/>
      <c r="J25" s="145"/>
      <c r="K25" s="164"/>
      <c r="L25" s="164"/>
      <c r="M25" s="165"/>
      <c r="N25" s="165"/>
      <c r="O25" s="165"/>
      <c r="P25" s="165"/>
    </row>
    <row r="26" spans="1:16" s="56" customFormat="1" ht="12.6" customHeight="1" x14ac:dyDescent="0.3">
      <c r="A26" s="232" t="s">
        <v>5</v>
      </c>
      <c r="B26" s="195">
        <v>2018</v>
      </c>
      <c r="C26" s="196">
        <v>997</v>
      </c>
      <c r="D26" s="198">
        <v>5</v>
      </c>
      <c r="E26" s="199">
        <v>31</v>
      </c>
      <c r="F26" s="200">
        <v>12560.8</v>
      </c>
      <c r="G26" s="105"/>
      <c r="H26" s="145"/>
      <c r="I26" s="145"/>
      <c r="J26" s="145"/>
      <c r="K26" s="164"/>
      <c r="L26" s="164"/>
      <c r="M26" s="165"/>
      <c r="N26" s="165"/>
      <c r="O26" s="165"/>
      <c r="P26" s="165"/>
    </row>
    <row r="27" spans="1:16" s="56" customFormat="1" ht="12.6" customHeight="1" x14ac:dyDescent="0.3">
      <c r="A27" s="232"/>
      <c r="B27" s="201">
        <v>2019</v>
      </c>
      <c r="C27" s="203">
        <v>1038</v>
      </c>
      <c r="D27" s="204">
        <v>2</v>
      </c>
      <c r="E27" s="205">
        <v>21</v>
      </c>
      <c r="F27" s="206">
        <v>3261.9</v>
      </c>
      <c r="G27" s="105"/>
      <c r="H27" s="145"/>
      <c r="I27" s="145"/>
      <c r="J27" s="145"/>
      <c r="K27" s="164"/>
      <c r="L27" s="164"/>
      <c r="M27" s="165"/>
      <c r="N27" s="165"/>
      <c r="O27" s="165"/>
      <c r="P27" s="165"/>
    </row>
    <row r="28" spans="1:16" s="56" customFormat="1" ht="12.6" customHeight="1" x14ac:dyDescent="0.3">
      <c r="A28" s="232"/>
      <c r="B28" s="207">
        <v>2020</v>
      </c>
      <c r="C28" s="202">
        <v>915</v>
      </c>
      <c r="D28" s="204">
        <v>2</v>
      </c>
      <c r="E28" s="205">
        <v>11</v>
      </c>
      <c r="F28" s="206">
        <v>11283.6</v>
      </c>
      <c r="G28" s="105"/>
      <c r="H28" s="145"/>
      <c r="I28" s="145"/>
      <c r="J28" s="145"/>
      <c r="K28" s="164"/>
      <c r="L28" s="164"/>
      <c r="M28" s="165"/>
      <c r="N28" s="165"/>
      <c r="O28" s="165"/>
      <c r="P28" s="165"/>
    </row>
    <row r="29" spans="1:16" s="56" customFormat="1" ht="12.6" customHeight="1" x14ac:dyDescent="0.3">
      <c r="A29" s="232"/>
      <c r="B29" s="208">
        <v>2021</v>
      </c>
      <c r="C29" s="202">
        <v>988</v>
      </c>
      <c r="D29" s="204">
        <v>7</v>
      </c>
      <c r="E29" s="205">
        <v>17</v>
      </c>
      <c r="F29" s="206">
        <v>3806.7</v>
      </c>
      <c r="G29" s="105"/>
      <c r="H29" s="147"/>
      <c r="I29" s="104"/>
      <c r="J29" s="147"/>
      <c r="K29" s="164"/>
      <c r="L29" s="164"/>
      <c r="M29" s="165"/>
      <c r="N29" s="165"/>
      <c r="O29" s="165"/>
      <c r="P29" s="165"/>
    </row>
    <row r="30" spans="1:16" s="56" customFormat="1" ht="12.6" customHeight="1" x14ac:dyDescent="0.3">
      <c r="A30" s="232"/>
      <c r="B30" s="208">
        <v>2022</v>
      </c>
      <c r="C30" s="203">
        <v>1109</v>
      </c>
      <c r="D30" s="204">
        <v>5</v>
      </c>
      <c r="E30" s="205">
        <v>11</v>
      </c>
      <c r="F30" s="206">
        <v>3900.8</v>
      </c>
      <c r="G30" s="105"/>
      <c r="H30" s="147"/>
      <c r="I30" s="104"/>
      <c r="J30" s="147"/>
      <c r="K30" s="164"/>
      <c r="L30" s="164"/>
      <c r="M30" s="165"/>
      <c r="N30" s="165"/>
      <c r="O30" s="165"/>
      <c r="P30" s="165"/>
    </row>
    <row r="31" spans="1:16" s="56" customFormat="1" ht="12.6" customHeight="1" x14ac:dyDescent="0.3">
      <c r="A31" s="233" t="s">
        <v>6</v>
      </c>
      <c r="B31" s="195">
        <v>2018</v>
      </c>
      <c r="C31" s="196">
        <v>765</v>
      </c>
      <c r="D31" s="198">
        <v>6</v>
      </c>
      <c r="E31" s="199">
        <v>20</v>
      </c>
      <c r="F31" s="200">
        <v>2027.9</v>
      </c>
      <c r="G31" s="105"/>
      <c r="H31" s="145"/>
      <c r="I31" s="145"/>
      <c r="J31" s="145"/>
      <c r="K31" s="164"/>
      <c r="L31" s="164"/>
      <c r="M31" s="165"/>
      <c r="N31" s="165"/>
      <c r="O31" s="165"/>
      <c r="P31" s="165"/>
    </row>
    <row r="32" spans="1:16" s="56" customFormat="1" ht="12.6" customHeight="1" x14ac:dyDescent="0.3">
      <c r="A32" s="232"/>
      <c r="B32" s="201">
        <v>2019</v>
      </c>
      <c r="C32" s="202">
        <v>707</v>
      </c>
      <c r="D32" s="204" t="s">
        <v>51</v>
      </c>
      <c r="E32" s="205">
        <v>27</v>
      </c>
      <c r="F32" s="206">
        <v>2949.6</v>
      </c>
      <c r="G32" s="105"/>
      <c r="H32" s="145"/>
      <c r="I32" s="145"/>
      <c r="J32" s="145"/>
      <c r="K32" s="164"/>
      <c r="L32" s="164"/>
      <c r="M32" s="165"/>
      <c r="N32" s="165"/>
      <c r="O32" s="165"/>
      <c r="P32" s="165"/>
    </row>
    <row r="33" spans="1:16" s="56" customFormat="1" ht="12.6" customHeight="1" x14ac:dyDescent="0.3">
      <c r="A33" s="232"/>
      <c r="B33" s="207">
        <v>2020</v>
      </c>
      <c r="C33" s="202">
        <v>631</v>
      </c>
      <c r="D33" s="204">
        <v>8</v>
      </c>
      <c r="E33" s="205">
        <v>32</v>
      </c>
      <c r="F33" s="206">
        <v>2964.6</v>
      </c>
      <c r="G33" s="105"/>
      <c r="H33" s="145"/>
      <c r="I33" s="145"/>
      <c r="J33" s="145"/>
      <c r="K33" s="164"/>
      <c r="L33" s="164"/>
      <c r="M33" s="165"/>
      <c r="N33" s="165"/>
      <c r="O33" s="165"/>
      <c r="P33" s="165"/>
    </row>
    <row r="34" spans="1:16" s="56" customFormat="1" ht="12.6" customHeight="1" x14ac:dyDescent="0.3">
      <c r="A34" s="232"/>
      <c r="B34" s="208">
        <v>2021</v>
      </c>
      <c r="C34" s="202">
        <v>674</v>
      </c>
      <c r="D34" s="204">
        <v>9</v>
      </c>
      <c r="E34" s="205">
        <v>24</v>
      </c>
      <c r="F34" s="206">
        <v>2277.3000000000002</v>
      </c>
      <c r="G34" s="105"/>
      <c r="H34" s="147"/>
      <c r="I34" s="104"/>
      <c r="J34" s="147"/>
      <c r="K34" s="164"/>
      <c r="L34" s="164"/>
      <c r="M34" s="165"/>
      <c r="N34" s="165"/>
      <c r="O34" s="165"/>
      <c r="P34" s="165"/>
    </row>
    <row r="35" spans="1:16" s="56" customFormat="1" ht="12.6" customHeight="1" x14ac:dyDescent="0.3">
      <c r="A35" s="232"/>
      <c r="B35" s="208">
        <v>2022</v>
      </c>
      <c r="C35" s="202">
        <v>807</v>
      </c>
      <c r="D35" s="204">
        <v>11</v>
      </c>
      <c r="E35" s="205">
        <v>41</v>
      </c>
      <c r="F35" s="206">
        <v>3890.4</v>
      </c>
      <c r="G35" s="105"/>
      <c r="H35" s="147"/>
      <c r="I35" s="104"/>
      <c r="J35" s="147"/>
      <c r="K35" s="164"/>
      <c r="L35" s="164"/>
      <c r="M35" s="165"/>
      <c r="N35" s="165"/>
      <c r="O35" s="165"/>
      <c r="P35" s="165"/>
    </row>
    <row r="36" spans="1:16" s="56" customFormat="1" ht="12.6" customHeight="1" x14ac:dyDescent="0.3">
      <c r="A36" s="233" t="s">
        <v>7</v>
      </c>
      <c r="B36" s="195">
        <v>2018</v>
      </c>
      <c r="C36" s="196">
        <v>827</v>
      </c>
      <c r="D36" s="198">
        <v>8</v>
      </c>
      <c r="E36" s="199">
        <v>15</v>
      </c>
      <c r="F36" s="200">
        <v>2208.6</v>
      </c>
      <c r="G36" s="105"/>
      <c r="H36" s="145"/>
      <c r="I36" s="145"/>
      <c r="J36" s="145"/>
      <c r="K36" s="164"/>
      <c r="L36" s="164"/>
      <c r="M36" s="165"/>
      <c r="N36" s="165"/>
      <c r="O36" s="165"/>
      <c r="P36" s="165"/>
    </row>
    <row r="37" spans="1:16" s="56" customFormat="1" ht="12.6" customHeight="1" x14ac:dyDescent="0.3">
      <c r="A37" s="232"/>
      <c r="B37" s="201">
        <v>2019</v>
      </c>
      <c r="C37" s="202">
        <v>915</v>
      </c>
      <c r="D37" s="204">
        <v>9</v>
      </c>
      <c r="E37" s="205">
        <v>24</v>
      </c>
      <c r="F37" s="206">
        <v>2701.6</v>
      </c>
      <c r="G37" s="105"/>
      <c r="H37" s="145"/>
      <c r="I37" s="145"/>
      <c r="J37" s="145"/>
      <c r="K37" s="164"/>
      <c r="L37" s="164"/>
      <c r="M37" s="165"/>
      <c r="N37" s="165"/>
      <c r="O37" s="165"/>
      <c r="P37" s="165"/>
    </row>
    <row r="38" spans="1:16" s="56" customFormat="1" ht="12.6" customHeight="1" x14ac:dyDescent="0.3">
      <c r="A38" s="232"/>
      <c r="B38" s="207">
        <v>2020</v>
      </c>
      <c r="C38" s="202">
        <v>828</v>
      </c>
      <c r="D38" s="204">
        <v>2</v>
      </c>
      <c r="E38" s="205">
        <v>16</v>
      </c>
      <c r="F38" s="206">
        <v>4661.3</v>
      </c>
      <c r="G38" s="105"/>
      <c r="H38" s="145"/>
      <c r="I38" s="145"/>
      <c r="J38" s="145"/>
      <c r="K38" s="164"/>
      <c r="L38" s="164"/>
      <c r="M38" s="165"/>
      <c r="N38" s="165"/>
      <c r="O38" s="165"/>
      <c r="P38" s="165"/>
    </row>
    <row r="39" spans="1:16" s="56" customFormat="1" ht="12.6" customHeight="1" x14ac:dyDescent="0.3">
      <c r="A39" s="232"/>
      <c r="B39" s="208">
        <v>2021</v>
      </c>
      <c r="C39" s="202">
        <v>818</v>
      </c>
      <c r="D39" s="204">
        <v>7</v>
      </c>
      <c r="E39" s="205">
        <v>14</v>
      </c>
      <c r="F39" s="206">
        <v>3623.5</v>
      </c>
      <c r="G39" s="105"/>
      <c r="H39" s="147"/>
      <c r="I39" s="104"/>
      <c r="J39" s="147"/>
      <c r="K39" s="164"/>
      <c r="L39" s="164"/>
      <c r="M39" s="165"/>
      <c r="N39" s="165"/>
      <c r="O39" s="165"/>
      <c r="P39" s="165"/>
    </row>
    <row r="40" spans="1:16" s="56" customFormat="1" ht="12.6" customHeight="1" x14ac:dyDescent="0.3">
      <c r="A40" s="232"/>
      <c r="B40" s="208">
        <v>2022</v>
      </c>
      <c r="C40" s="202">
        <v>946</v>
      </c>
      <c r="D40" s="204">
        <v>4</v>
      </c>
      <c r="E40" s="205">
        <v>20</v>
      </c>
      <c r="F40" s="206">
        <v>4794.1000000000004</v>
      </c>
      <c r="G40" s="105"/>
      <c r="H40" s="147"/>
      <c r="I40" s="104"/>
      <c r="J40" s="147"/>
      <c r="K40" s="164"/>
      <c r="L40" s="164"/>
      <c r="M40" s="165"/>
      <c r="N40" s="165"/>
      <c r="O40" s="165"/>
      <c r="P40" s="165"/>
    </row>
    <row r="41" spans="1:16" s="105" customFormat="1" ht="12.6" customHeight="1" x14ac:dyDescent="0.3">
      <c r="A41" s="229" t="s">
        <v>8</v>
      </c>
      <c r="B41" s="209">
        <v>2018</v>
      </c>
      <c r="C41" s="210">
        <v>2253</v>
      </c>
      <c r="D41" s="211">
        <v>14</v>
      </c>
      <c r="E41" s="212">
        <v>65</v>
      </c>
      <c r="F41" s="213">
        <v>10784.5</v>
      </c>
      <c r="H41" s="145"/>
      <c r="I41" s="145"/>
      <c r="J41" s="145"/>
      <c r="K41" s="164"/>
      <c r="L41" s="164"/>
      <c r="M41" s="165"/>
      <c r="N41" s="165"/>
      <c r="O41" s="165"/>
      <c r="P41" s="165"/>
    </row>
    <row r="42" spans="1:16" s="105" customFormat="1" ht="12.6" customHeight="1" x14ac:dyDescent="0.3">
      <c r="A42" s="230"/>
      <c r="B42" s="192">
        <v>2019</v>
      </c>
      <c r="C42" s="188">
        <v>2062</v>
      </c>
      <c r="D42" s="189">
        <v>9</v>
      </c>
      <c r="E42" s="190">
        <v>66</v>
      </c>
      <c r="F42" s="191">
        <v>10348.799999999999</v>
      </c>
      <c r="H42" s="145"/>
      <c r="I42" s="145"/>
      <c r="J42" s="145"/>
      <c r="K42" s="164"/>
      <c r="L42" s="164"/>
      <c r="M42" s="165"/>
      <c r="N42" s="165"/>
      <c r="O42" s="165"/>
      <c r="P42" s="165"/>
    </row>
    <row r="43" spans="1:16" s="105" customFormat="1" ht="12.6" customHeight="1" x14ac:dyDescent="0.3">
      <c r="A43" s="230"/>
      <c r="B43" s="193">
        <v>2020</v>
      </c>
      <c r="C43" s="188">
        <v>2103</v>
      </c>
      <c r="D43" s="189">
        <v>11</v>
      </c>
      <c r="E43" s="190">
        <v>48</v>
      </c>
      <c r="F43" s="191">
        <v>12155.2</v>
      </c>
      <c r="H43" s="145"/>
      <c r="I43" s="145"/>
      <c r="J43" s="145"/>
      <c r="K43" s="164"/>
      <c r="L43" s="164"/>
      <c r="M43" s="165"/>
      <c r="N43" s="165"/>
      <c r="O43" s="165"/>
      <c r="P43" s="165"/>
    </row>
    <row r="44" spans="1:16" s="105" customFormat="1" ht="12.6" customHeight="1" x14ac:dyDescent="0.3">
      <c r="A44" s="230"/>
      <c r="B44" s="194">
        <v>2021</v>
      </c>
      <c r="C44" s="188">
        <v>1901</v>
      </c>
      <c r="D44" s="189">
        <v>19</v>
      </c>
      <c r="E44" s="190">
        <v>60</v>
      </c>
      <c r="F44" s="191">
        <v>9453.6</v>
      </c>
      <c r="H44" s="145"/>
      <c r="I44" s="106"/>
      <c r="J44" s="145"/>
      <c r="K44" s="164"/>
      <c r="L44" s="164"/>
      <c r="M44" s="165"/>
      <c r="N44" s="165"/>
      <c r="O44" s="165"/>
      <c r="P44" s="165"/>
    </row>
    <row r="45" spans="1:16" s="105" customFormat="1" ht="12.6" customHeight="1" x14ac:dyDescent="0.3">
      <c r="A45" s="231"/>
      <c r="B45" s="194">
        <v>2022</v>
      </c>
      <c r="C45" s="188">
        <v>2584</v>
      </c>
      <c r="D45" s="189">
        <v>15</v>
      </c>
      <c r="E45" s="190">
        <v>61</v>
      </c>
      <c r="F45" s="191">
        <v>14505.6</v>
      </c>
      <c r="H45" s="145"/>
      <c r="I45" s="106"/>
      <c r="J45" s="145"/>
      <c r="K45" s="164"/>
      <c r="L45" s="164"/>
      <c r="M45" s="165"/>
      <c r="N45" s="165"/>
      <c r="O45" s="165"/>
      <c r="P45" s="165"/>
    </row>
    <row r="46" spans="1:16" s="56" customFormat="1" ht="12.6" customHeight="1" x14ac:dyDescent="0.3">
      <c r="A46" s="232" t="s">
        <v>9</v>
      </c>
      <c r="B46" s="195">
        <v>2018</v>
      </c>
      <c r="C46" s="197">
        <v>1177</v>
      </c>
      <c r="D46" s="198">
        <v>7</v>
      </c>
      <c r="E46" s="199">
        <v>42</v>
      </c>
      <c r="F46" s="200">
        <v>7638.5</v>
      </c>
      <c r="G46" s="105"/>
      <c r="H46" s="145"/>
      <c r="I46" s="145"/>
      <c r="J46" s="145"/>
      <c r="K46" s="164"/>
      <c r="L46" s="164"/>
      <c r="M46" s="165"/>
      <c r="N46" s="165"/>
      <c r="O46" s="165"/>
      <c r="P46" s="165"/>
    </row>
    <row r="47" spans="1:16" s="56" customFormat="1" ht="12.6" customHeight="1" x14ac:dyDescent="0.3">
      <c r="A47" s="232"/>
      <c r="B47" s="201">
        <v>2019</v>
      </c>
      <c r="C47" s="202">
        <v>980</v>
      </c>
      <c r="D47" s="204">
        <v>7</v>
      </c>
      <c r="E47" s="205">
        <v>44</v>
      </c>
      <c r="F47" s="206">
        <v>4997.2</v>
      </c>
      <c r="G47" s="105"/>
      <c r="H47" s="145"/>
      <c r="I47" s="145"/>
      <c r="J47" s="145"/>
      <c r="K47" s="164"/>
      <c r="L47" s="164"/>
      <c r="M47" s="165"/>
      <c r="N47" s="165"/>
      <c r="O47" s="165"/>
      <c r="P47" s="165"/>
    </row>
    <row r="48" spans="1:16" s="56" customFormat="1" ht="12.6" customHeight="1" x14ac:dyDescent="0.3">
      <c r="A48" s="232"/>
      <c r="B48" s="207">
        <v>2020</v>
      </c>
      <c r="C48" s="203">
        <v>1027</v>
      </c>
      <c r="D48" s="204">
        <v>9</v>
      </c>
      <c r="E48" s="205">
        <v>28</v>
      </c>
      <c r="F48" s="206">
        <v>8459.6</v>
      </c>
      <c r="G48" s="105"/>
      <c r="H48" s="145"/>
      <c r="I48" s="145"/>
      <c r="J48" s="145"/>
      <c r="K48" s="164"/>
      <c r="L48" s="164"/>
      <c r="M48" s="165"/>
      <c r="N48" s="165"/>
      <c r="O48" s="165"/>
      <c r="P48" s="165"/>
    </row>
    <row r="49" spans="1:16" s="56" customFormat="1" ht="12.6" customHeight="1" x14ac:dyDescent="0.3">
      <c r="A49" s="232"/>
      <c r="B49" s="208">
        <v>2021</v>
      </c>
      <c r="C49" s="202">
        <v>938</v>
      </c>
      <c r="D49" s="204">
        <v>10</v>
      </c>
      <c r="E49" s="205">
        <v>37</v>
      </c>
      <c r="F49" s="206">
        <v>5392</v>
      </c>
      <c r="G49" s="105"/>
      <c r="H49" s="147"/>
      <c r="I49" s="104"/>
      <c r="J49" s="147"/>
      <c r="K49" s="164"/>
      <c r="L49" s="164"/>
      <c r="M49" s="165"/>
      <c r="N49" s="165"/>
      <c r="O49" s="165"/>
      <c r="P49" s="165"/>
    </row>
    <row r="50" spans="1:16" s="56" customFormat="1" ht="12.6" customHeight="1" x14ac:dyDescent="0.3">
      <c r="A50" s="232"/>
      <c r="B50" s="208">
        <v>2022</v>
      </c>
      <c r="C50" s="202">
        <v>970</v>
      </c>
      <c r="D50" s="204">
        <v>11</v>
      </c>
      <c r="E50" s="205">
        <v>44</v>
      </c>
      <c r="F50" s="206">
        <v>7301.7</v>
      </c>
      <c r="G50" s="105"/>
      <c r="H50" s="147"/>
      <c r="I50" s="104"/>
      <c r="J50" s="147"/>
      <c r="K50" s="164"/>
      <c r="L50" s="164"/>
      <c r="M50" s="165"/>
      <c r="N50" s="165"/>
      <c r="O50" s="165"/>
      <c r="P50" s="165"/>
    </row>
    <row r="51" spans="1:16" s="56" customFormat="1" ht="12.6" customHeight="1" x14ac:dyDescent="0.3">
      <c r="A51" s="233" t="s">
        <v>10</v>
      </c>
      <c r="B51" s="195">
        <v>2018</v>
      </c>
      <c r="C51" s="197">
        <v>1076</v>
      </c>
      <c r="D51" s="198">
        <v>7</v>
      </c>
      <c r="E51" s="199">
        <v>23</v>
      </c>
      <c r="F51" s="200">
        <v>3146.1</v>
      </c>
      <c r="G51" s="105"/>
      <c r="H51" s="145"/>
      <c r="I51" s="145"/>
      <c r="J51" s="145"/>
      <c r="K51" s="164"/>
      <c r="L51" s="164"/>
      <c r="M51" s="165"/>
      <c r="N51" s="165"/>
      <c r="O51" s="165"/>
      <c r="P51" s="165"/>
    </row>
    <row r="52" spans="1:16" s="56" customFormat="1" ht="12.6" customHeight="1" x14ac:dyDescent="0.3">
      <c r="A52" s="232"/>
      <c r="B52" s="201">
        <v>2019</v>
      </c>
      <c r="C52" s="203">
        <v>1082</v>
      </c>
      <c r="D52" s="204">
        <v>2</v>
      </c>
      <c r="E52" s="205">
        <v>22</v>
      </c>
      <c r="F52" s="206">
        <v>5351.6</v>
      </c>
      <c r="G52" s="105"/>
      <c r="H52" s="145"/>
      <c r="I52" s="145"/>
      <c r="J52" s="145"/>
      <c r="K52" s="164"/>
      <c r="L52" s="164"/>
      <c r="M52" s="165"/>
      <c r="N52" s="165"/>
      <c r="O52" s="165"/>
      <c r="P52" s="165"/>
    </row>
    <row r="53" spans="1:16" s="56" customFormat="1" ht="12.6" customHeight="1" x14ac:dyDescent="0.3">
      <c r="A53" s="232"/>
      <c r="B53" s="207">
        <v>2020</v>
      </c>
      <c r="C53" s="203">
        <v>1076</v>
      </c>
      <c r="D53" s="204">
        <v>2</v>
      </c>
      <c r="E53" s="205">
        <v>20</v>
      </c>
      <c r="F53" s="206">
        <v>3695.5</v>
      </c>
      <c r="G53" s="105"/>
      <c r="H53" s="145"/>
      <c r="I53" s="145"/>
      <c r="J53" s="145"/>
      <c r="K53" s="164"/>
      <c r="L53" s="164"/>
      <c r="M53" s="165"/>
      <c r="N53" s="165"/>
      <c r="O53" s="165"/>
      <c r="P53" s="165"/>
    </row>
    <row r="54" spans="1:16" s="56" customFormat="1" ht="12.6" customHeight="1" x14ac:dyDescent="0.3">
      <c r="A54" s="232"/>
      <c r="B54" s="208">
        <v>2021</v>
      </c>
      <c r="C54" s="202">
        <v>963</v>
      </c>
      <c r="D54" s="204">
        <v>9</v>
      </c>
      <c r="E54" s="205">
        <v>23</v>
      </c>
      <c r="F54" s="206">
        <v>4061.6</v>
      </c>
      <c r="G54" s="105"/>
      <c r="H54" s="147"/>
      <c r="I54" s="104"/>
      <c r="J54" s="147"/>
      <c r="K54" s="164"/>
      <c r="L54" s="164"/>
      <c r="M54" s="165"/>
      <c r="N54" s="165"/>
      <c r="O54" s="165"/>
      <c r="P54" s="165"/>
    </row>
    <row r="55" spans="1:16" s="56" customFormat="1" ht="12.6" customHeight="1" x14ac:dyDescent="0.3">
      <c r="A55" s="232"/>
      <c r="B55" s="208">
        <v>2022</v>
      </c>
      <c r="C55" s="203">
        <v>1614</v>
      </c>
      <c r="D55" s="204">
        <v>4</v>
      </c>
      <c r="E55" s="205">
        <v>17</v>
      </c>
      <c r="F55" s="206">
        <v>7203.9</v>
      </c>
      <c r="G55" s="105"/>
      <c r="H55" s="147"/>
      <c r="I55" s="104"/>
      <c r="J55" s="147"/>
      <c r="K55" s="164"/>
      <c r="L55" s="164"/>
      <c r="M55" s="165"/>
      <c r="N55" s="165"/>
      <c r="O55" s="165"/>
      <c r="P55" s="165"/>
    </row>
    <row r="56" spans="1:16" s="105" customFormat="1" ht="12.6" customHeight="1" x14ac:dyDescent="0.3">
      <c r="A56" s="229" t="s">
        <v>11</v>
      </c>
      <c r="B56" s="209">
        <v>2018</v>
      </c>
      <c r="C56" s="210">
        <v>3087</v>
      </c>
      <c r="D56" s="211">
        <v>15</v>
      </c>
      <c r="E56" s="212">
        <v>53</v>
      </c>
      <c r="F56" s="213">
        <v>7044.4</v>
      </c>
      <c r="H56" s="145"/>
      <c r="I56" s="145"/>
      <c r="J56" s="145"/>
      <c r="K56" s="164"/>
      <c r="L56" s="164"/>
      <c r="M56" s="165"/>
      <c r="N56" s="165"/>
      <c r="O56" s="165"/>
      <c r="P56" s="165"/>
    </row>
    <row r="57" spans="1:16" s="105" customFormat="1" ht="12.6" customHeight="1" x14ac:dyDescent="0.3">
      <c r="A57" s="230"/>
      <c r="B57" s="192">
        <v>2019</v>
      </c>
      <c r="C57" s="188">
        <v>3443</v>
      </c>
      <c r="D57" s="189">
        <v>14</v>
      </c>
      <c r="E57" s="190">
        <v>112</v>
      </c>
      <c r="F57" s="191">
        <v>11293.6</v>
      </c>
      <c r="H57" s="145"/>
      <c r="I57" s="145"/>
      <c r="J57" s="145"/>
      <c r="K57" s="164"/>
      <c r="L57" s="164"/>
      <c r="M57" s="165"/>
      <c r="N57" s="165"/>
      <c r="O57" s="165"/>
      <c r="P57" s="165"/>
    </row>
    <row r="58" spans="1:16" s="105" customFormat="1" ht="12.6" customHeight="1" x14ac:dyDescent="0.3">
      <c r="A58" s="230"/>
      <c r="B58" s="193">
        <v>2020</v>
      </c>
      <c r="C58" s="188">
        <v>2835</v>
      </c>
      <c r="D58" s="189">
        <v>24</v>
      </c>
      <c r="E58" s="190">
        <v>92</v>
      </c>
      <c r="F58" s="191">
        <v>10237.5</v>
      </c>
      <c r="H58" s="145"/>
      <c r="I58" s="145"/>
      <c r="J58" s="145"/>
      <c r="K58" s="164"/>
      <c r="L58" s="164"/>
      <c r="M58" s="165"/>
      <c r="N58" s="165"/>
      <c r="O58" s="165"/>
      <c r="P58" s="165"/>
    </row>
    <row r="59" spans="1:16" s="105" customFormat="1" ht="12.6" customHeight="1" x14ac:dyDescent="0.3">
      <c r="A59" s="230"/>
      <c r="B59" s="194">
        <v>2021</v>
      </c>
      <c r="C59" s="188">
        <v>2327</v>
      </c>
      <c r="D59" s="189">
        <v>14</v>
      </c>
      <c r="E59" s="190">
        <v>61</v>
      </c>
      <c r="F59" s="191">
        <v>9832.4</v>
      </c>
      <c r="H59" s="145"/>
      <c r="I59" s="106"/>
      <c r="J59" s="145"/>
      <c r="K59" s="164"/>
      <c r="L59" s="164"/>
      <c r="M59" s="165"/>
      <c r="N59" s="165"/>
      <c r="O59" s="165"/>
      <c r="P59" s="165"/>
    </row>
    <row r="60" spans="1:16" s="105" customFormat="1" ht="12.6" customHeight="1" x14ac:dyDescent="0.3">
      <c r="A60" s="231"/>
      <c r="B60" s="194">
        <v>2022</v>
      </c>
      <c r="C60" s="188">
        <v>4179</v>
      </c>
      <c r="D60" s="189">
        <v>20</v>
      </c>
      <c r="E60" s="190">
        <v>45</v>
      </c>
      <c r="F60" s="191">
        <v>17075</v>
      </c>
      <c r="H60" s="145"/>
      <c r="I60" s="106"/>
      <c r="J60" s="145"/>
      <c r="K60" s="164"/>
      <c r="L60" s="164"/>
      <c r="M60" s="165"/>
      <c r="N60" s="165"/>
      <c r="O60" s="165"/>
      <c r="P60" s="165"/>
    </row>
    <row r="61" spans="1:16" s="56" customFormat="1" ht="12.6" customHeight="1" x14ac:dyDescent="0.3">
      <c r="A61" s="232" t="s">
        <v>12</v>
      </c>
      <c r="B61" s="195">
        <v>2018</v>
      </c>
      <c r="C61" s="197">
        <v>1205</v>
      </c>
      <c r="D61" s="198">
        <v>5</v>
      </c>
      <c r="E61" s="199">
        <v>24</v>
      </c>
      <c r="F61" s="200">
        <v>2552.1</v>
      </c>
      <c r="G61" s="105"/>
      <c r="H61" s="145"/>
      <c r="I61" s="145"/>
      <c r="J61" s="145"/>
      <c r="K61" s="164"/>
      <c r="L61" s="164"/>
      <c r="M61" s="165"/>
      <c r="N61" s="165"/>
      <c r="O61" s="165"/>
      <c r="P61" s="165"/>
    </row>
    <row r="62" spans="1:16" s="56" customFormat="1" ht="12.6" customHeight="1" x14ac:dyDescent="0.3">
      <c r="A62" s="232"/>
      <c r="B62" s="201">
        <v>2019</v>
      </c>
      <c r="C62" s="203">
        <v>1371</v>
      </c>
      <c r="D62" s="204">
        <v>8</v>
      </c>
      <c r="E62" s="205">
        <v>73</v>
      </c>
      <c r="F62" s="206">
        <v>7714.3</v>
      </c>
      <c r="G62" s="105"/>
      <c r="H62" s="145"/>
      <c r="I62" s="145"/>
      <c r="J62" s="145"/>
      <c r="K62" s="164"/>
      <c r="L62" s="164"/>
      <c r="M62" s="165"/>
      <c r="N62" s="165"/>
      <c r="O62" s="165"/>
      <c r="P62" s="165"/>
    </row>
    <row r="63" spans="1:16" s="56" customFormat="1" ht="12.6" customHeight="1" x14ac:dyDescent="0.3">
      <c r="A63" s="232"/>
      <c r="B63" s="207">
        <v>2020</v>
      </c>
      <c r="C63" s="203">
        <v>1172</v>
      </c>
      <c r="D63" s="204">
        <v>6</v>
      </c>
      <c r="E63" s="205">
        <v>64</v>
      </c>
      <c r="F63" s="206">
        <v>5483.7</v>
      </c>
      <c r="G63" s="105"/>
      <c r="H63" s="145"/>
      <c r="I63" s="145"/>
      <c r="J63" s="145"/>
      <c r="K63" s="164"/>
      <c r="L63" s="164"/>
      <c r="M63" s="165"/>
      <c r="N63" s="165"/>
      <c r="O63" s="165"/>
      <c r="P63" s="165"/>
    </row>
    <row r="64" spans="1:16" s="56" customFormat="1" ht="12.6" customHeight="1" x14ac:dyDescent="0.3">
      <c r="A64" s="232"/>
      <c r="B64" s="208">
        <v>2021</v>
      </c>
      <c r="C64" s="202">
        <v>951</v>
      </c>
      <c r="D64" s="204">
        <v>13</v>
      </c>
      <c r="E64" s="205">
        <v>20</v>
      </c>
      <c r="F64" s="206">
        <v>4326.3999999999996</v>
      </c>
      <c r="G64" s="105"/>
      <c r="H64" s="147"/>
      <c r="I64" s="104"/>
      <c r="J64" s="147"/>
      <c r="K64" s="164"/>
      <c r="L64" s="164"/>
      <c r="M64" s="165"/>
      <c r="N64" s="165"/>
      <c r="O64" s="165"/>
      <c r="P64" s="165"/>
    </row>
    <row r="65" spans="1:16" s="56" customFormat="1" ht="12.6" customHeight="1" x14ac:dyDescent="0.3">
      <c r="A65" s="232"/>
      <c r="B65" s="208">
        <v>2022</v>
      </c>
      <c r="C65" s="203">
        <v>1562</v>
      </c>
      <c r="D65" s="204">
        <v>9</v>
      </c>
      <c r="E65" s="205">
        <v>18</v>
      </c>
      <c r="F65" s="206">
        <v>7055.5</v>
      </c>
      <c r="G65" s="105"/>
      <c r="H65" s="147"/>
      <c r="I65" s="104"/>
      <c r="J65" s="147"/>
      <c r="K65" s="164"/>
      <c r="L65" s="164"/>
      <c r="M65" s="165"/>
      <c r="N65" s="165"/>
      <c r="O65" s="165"/>
      <c r="P65" s="165"/>
    </row>
    <row r="66" spans="1:16" s="56" customFormat="1" ht="12.6" customHeight="1" x14ac:dyDescent="0.3">
      <c r="A66" s="233" t="s">
        <v>13</v>
      </c>
      <c r="B66" s="195">
        <v>2018</v>
      </c>
      <c r="C66" s="197">
        <v>1882</v>
      </c>
      <c r="D66" s="198">
        <v>10</v>
      </c>
      <c r="E66" s="199">
        <v>29</v>
      </c>
      <c r="F66" s="200">
        <v>4492.3999999999996</v>
      </c>
      <c r="G66" s="105"/>
      <c r="H66" s="145"/>
      <c r="I66" s="145"/>
      <c r="J66" s="145"/>
      <c r="K66" s="164"/>
      <c r="L66" s="164"/>
      <c r="M66" s="165"/>
      <c r="N66" s="165"/>
      <c r="O66" s="165"/>
      <c r="P66" s="165"/>
    </row>
    <row r="67" spans="1:16" s="56" customFormat="1" ht="12.6" customHeight="1" x14ac:dyDescent="0.3">
      <c r="A67" s="232"/>
      <c r="B67" s="201">
        <v>2019</v>
      </c>
      <c r="C67" s="203">
        <v>2072</v>
      </c>
      <c r="D67" s="204">
        <v>6</v>
      </c>
      <c r="E67" s="205">
        <v>39</v>
      </c>
      <c r="F67" s="206">
        <v>3579.3</v>
      </c>
      <c r="G67" s="105"/>
      <c r="H67" s="145"/>
      <c r="I67" s="145"/>
      <c r="J67" s="145"/>
      <c r="K67" s="164"/>
      <c r="L67" s="164"/>
      <c r="M67" s="165"/>
      <c r="N67" s="165"/>
      <c r="O67" s="165"/>
      <c r="P67" s="165"/>
    </row>
    <row r="68" spans="1:16" s="56" customFormat="1" ht="12.6" customHeight="1" x14ac:dyDescent="0.3">
      <c r="A68" s="232"/>
      <c r="B68" s="207">
        <v>2020</v>
      </c>
      <c r="C68" s="203">
        <v>1663</v>
      </c>
      <c r="D68" s="204">
        <v>18</v>
      </c>
      <c r="E68" s="205">
        <v>28</v>
      </c>
      <c r="F68" s="206">
        <v>4753.8</v>
      </c>
      <c r="G68" s="105"/>
      <c r="H68" s="145"/>
      <c r="I68" s="145"/>
      <c r="J68" s="145"/>
      <c r="K68" s="164"/>
      <c r="L68" s="164"/>
      <c r="M68" s="165"/>
      <c r="N68" s="165"/>
      <c r="O68" s="165"/>
      <c r="P68" s="165"/>
    </row>
    <row r="69" spans="1:16" s="56" customFormat="1" ht="12.6" customHeight="1" x14ac:dyDescent="0.3">
      <c r="A69" s="232"/>
      <c r="B69" s="208">
        <v>2021</v>
      </c>
      <c r="C69" s="203">
        <v>1376</v>
      </c>
      <c r="D69" s="204">
        <v>1</v>
      </c>
      <c r="E69" s="205">
        <v>41</v>
      </c>
      <c r="F69" s="206">
        <v>5505.9</v>
      </c>
      <c r="G69" s="105"/>
      <c r="H69" s="147"/>
      <c r="I69" s="104"/>
      <c r="J69" s="147"/>
      <c r="K69" s="164"/>
      <c r="L69" s="164"/>
      <c r="M69" s="165"/>
      <c r="N69" s="165"/>
      <c r="O69" s="165"/>
      <c r="P69" s="165"/>
    </row>
    <row r="70" spans="1:16" s="56" customFormat="1" ht="12.6" customHeight="1" x14ac:dyDescent="0.3">
      <c r="A70" s="232"/>
      <c r="B70" s="208">
        <v>2022</v>
      </c>
      <c r="C70" s="203">
        <v>2617</v>
      </c>
      <c r="D70" s="204">
        <v>11</v>
      </c>
      <c r="E70" s="205">
        <v>27</v>
      </c>
      <c r="F70" s="206">
        <v>10019.5</v>
      </c>
      <c r="G70" s="105"/>
      <c r="H70" s="147"/>
      <c r="I70" s="104"/>
      <c r="J70" s="147"/>
      <c r="K70" s="164"/>
      <c r="L70" s="164"/>
      <c r="M70" s="165"/>
      <c r="N70" s="165"/>
      <c r="O70" s="165"/>
      <c r="P70" s="165"/>
    </row>
    <row r="71" spans="1:16" s="1" customFormat="1" ht="11.25" customHeight="1" x14ac:dyDescent="0.2">
      <c r="A71" s="148"/>
      <c r="B71" s="149"/>
      <c r="C71" s="4"/>
      <c r="D71" s="4"/>
      <c r="E71" s="4"/>
      <c r="F71" s="12"/>
      <c r="H71" s="108"/>
      <c r="I71" s="109"/>
      <c r="J71" s="108"/>
      <c r="K71" s="108"/>
    </row>
    <row r="72" spans="1:16" s="1" customFormat="1" ht="19.5" customHeight="1" x14ac:dyDescent="0.2">
      <c r="A72" s="128" t="s">
        <v>31</v>
      </c>
      <c r="B72" s="149"/>
      <c r="C72" s="4"/>
      <c r="D72" s="4"/>
      <c r="E72" s="4"/>
      <c r="F72" s="130" t="s">
        <v>42</v>
      </c>
      <c r="H72" s="4"/>
      <c r="I72" s="12"/>
      <c r="J72" s="4"/>
      <c r="K72" s="4"/>
    </row>
    <row r="74" spans="1:16" ht="12.6" customHeight="1" x14ac:dyDescent="0.3">
      <c r="A74" s="150"/>
    </row>
    <row r="75" spans="1:16" ht="12.6" customHeight="1" x14ac:dyDescent="0.3">
      <c r="A75" s="152"/>
    </row>
    <row r="77" spans="1:16" ht="12.6" hidden="1" customHeight="1" outlineLevel="1" x14ac:dyDescent="0.2">
      <c r="A77" s="153" t="s">
        <v>14</v>
      </c>
    </row>
    <row r="78" spans="1:16" s="9" customFormat="1" ht="12.6" hidden="1" customHeight="1" outlineLevel="1" x14ac:dyDescent="0.2">
      <c r="A78" s="154" t="s">
        <v>15</v>
      </c>
      <c r="B78" s="155">
        <v>2001</v>
      </c>
      <c r="C78" s="9">
        <f t="shared" ref="C78:E82" si="0">MIN(C16,C26,C31,C36,C46,C51,C61,C66)</f>
        <v>765</v>
      </c>
      <c r="D78" s="9">
        <f t="shared" si="0"/>
        <v>1</v>
      </c>
      <c r="E78" s="9">
        <f t="shared" si="0"/>
        <v>11</v>
      </c>
      <c r="F78" s="15">
        <f>MIN(F16,F26,F31,F36,F46,F51,F61,F66)</f>
        <v>2027.9</v>
      </c>
      <c r="I78" s="15"/>
    </row>
    <row r="79" spans="1:16" s="9" customFormat="1" ht="12.6" hidden="1" customHeight="1" outlineLevel="1" x14ac:dyDescent="0.2">
      <c r="A79" s="154" t="s">
        <v>15</v>
      </c>
      <c r="B79" s="156">
        <v>2002</v>
      </c>
      <c r="C79" s="9">
        <f t="shared" si="0"/>
        <v>707</v>
      </c>
      <c r="D79" s="9">
        <f t="shared" si="0"/>
        <v>2</v>
      </c>
      <c r="E79" s="9">
        <f t="shared" si="0"/>
        <v>21</v>
      </c>
      <c r="F79" s="15">
        <f>MIN(F17,F27,F32,F37,F47,F52,F62,F67)</f>
        <v>2701.6</v>
      </c>
      <c r="I79" s="15"/>
    </row>
    <row r="80" spans="1:16" s="9" customFormat="1" ht="12.6" hidden="1" customHeight="1" outlineLevel="1" x14ac:dyDescent="0.2">
      <c r="A80" s="154" t="s">
        <v>15</v>
      </c>
      <c r="B80" s="157">
        <v>2003</v>
      </c>
      <c r="C80" s="9">
        <f t="shared" si="0"/>
        <v>631</v>
      </c>
      <c r="D80" s="9">
        <f t="shared" si="0"/>
        <v>2</v>
      </c>
      <c r="E80" s="9">
        <f t="shared" si="0"/>
        <v>11</v>
      </c>
      <c r="F80" s="15">
        <f>MIN(F18,F28,F33,F38,F48,F53,F63,F68)</f>
        <v>2964.6</v>
      </c>
      <c r="I80" s="15"/>
    </row>
    <row r="81" spans="1:9" s="9" customFormat="1" ht="12.6" hidden="1" customHeight="1" outlineLevel="1" x14ac:dyDescent="0.2">
      <c r="A81" s="154" t="s">
        <v>15</v>
      </c>
      <c r="B81" s="158">
        <v>2004</v>
      </c>
      <c r="C81" s="9">
        <f t="shared" si="0"/>
        <v>674</v>
      </c>
      <c r="D81" s="9">
        <f t="shared" si="0"/>
        <v>1</v>
      </c>
      <c r="E81" s="9">
        <f t="shared" si="0"/>
        <v>14</v>
      </c>
      <c r="F81" s="15">
        <f>MIN(F19,F29,F34,F39,F49,F54,F64,F69)</f>
        <v>2277.3000000000002</v>
      </c>
      <c r="I81" s="15"/>
    </row>
    <row r="82" spans="1:9" s="9" customFormat="1" ht="12.6" hidden="1" customHeight="1" outlineLevel="1" x14ac:dyDescent="0.2">
      <c r="A82" s="154" t="s">
        <v>15</v>
      </c>
      <c r="B82" s="158">
        <v>2005</v>
      </c>
      <c r="C82" s="9">
        <f t="shared" si="0"/>
        <v>807</v>
      </c>
      <c r="D82" s="9">
        <f t="shared" si="0"/>
        <v>4</v>
      </c>
      <c r="E82" s="9">
        <f t="shared" si="0"/>
        <v>11</v>
      </c>
      <c r="F82" s="15">
        <f>MIN(F20,F30,F35,F40,F50,F55,F65,F70)</f>
        <v>3890.4</v>
      </c>
      <c r="I82" s="15"/>
    </row>
    <row r="83" spans="1:9" s="11" customFormat="1" ht="12.6" hidden="1" customHeight="1" outlineLevel="1" x14ac:dyDescent="0.2">
      <c r="A83" s="159" t="s">
        <v>16</v>
      </c>
      <c r="B83" s="160">
        <v>2001</v>
      </c>
      <c r="C83" s="11">
        <f t="shared" ref="C83:E87" si="1">MAX(C16,C26,C31,C36,C46,C51,C61,C66)</f>
        <v>1882</v>
      </c>
      <c r="D83" s="11">
        <f t="shared" si="1"/>
        <v>10</v>
      </c>
      <c r="E83" s="11">
        <f t="shared" si="1"/>
        <v>42</v>
      </c>
      <c r="F83" s="16">
        <f>MAX(F16,F26,F31,F36,F46,F51,F61,F66)</f>
        <v>12560.8</v>
      </c>
      <c r="I83" s="16"/>
    </row>
    <row r="84" spans="1:9" s="11" customFormat="1" ht="12.6" hidden="1" customHeight="1" outlineLevel="1" x14ac:dyDescent="0.2">
      <c r="A84" s="159" t="s">
        <v>16</v>
      </c>
      <c r="B84" s="161">
        <v>2002</v>
      </c>
      <c r="C84" s="11">
        <f t="shared" si="1"/>
        <v>2072</v>
      </c>
      <c r="D84" s="11">
        <f t="shared" si="1"/>
        <v>9</v>
      </c>
      <c r="E84" s="11">
        <f t="shared" si="1"/>
        <v>73</v>
      </c>
      <c r="F84" s="16">
        <f>MAX(F17,F27,F32,F37,F47,F52,F62,F67)</f>
        <v>7714.3</v>
      </c>
      <c r="I84" s="16"/>
    </row>
    <row r="85" spans="1:9" s="11" customFormat="1" ht="12.6" hidden="1" customHeight="1" outlineLevel="1" x14ac:dyDescent="0.2">
      <c r="A85" s="159" t="s">
        <v>16</v>
      </c>
      <c r="B85" s="162">
        <v>2003</v>
      </c>
      <c r="C85" s="11">
        <f t="shared" si="1"/>
        <v>1663</v>
      </c>
      <c r="D85" s="11">
        <f t="shared" si="1"/>
        <v>18</v>
      </c>
      <c r="E85" s="11">
        <f t="shared" si="1"/>
        <v>64</v>
      </c>
      <c r="F85" s="16">
        <f>MAX(F18,F28,F33,F38,F48,F53,F63,F68)</f>
        <v>11283.6</v>
      </c>
      <c r="I85" s="16"/>
    </row>
    <row r="86" spans="1:9" s="11" customFormat="1" ht="12.6" hidden="1" customHeight="1" outlineLevel="1" x14ac:dyDescent="0.2">
      <c r="A86" s="159" t="s">
        <v>16</v>
      </c>
      <c r="B86" s="163">
        <v>2004</v>
      </c>
      <c r="C86" s="11">
        <f t="shared" si="1"/>
        <v>1376</v>
      </c>
      <c r="D86" s="11">
        <f t="shared" si="1"/>
        <v>13</v>
      </c>
      <c r="E86" s="11">
        <f t="shared" si="1"/>
        <v>41</v>
      </c>
      <c r="F86" s="16">
        <f>MAX(F19,F29,F34,F39,F49,F54,F64,F69)</f>
        <v>6130.4</v>
      </c>
      <c r="I86" s="16"/>
    </row>
    <row r="87" spans="1:9" s="11" customFormat="1" ht="12.6" hidden="1" customHeight="1" outlineLevel="1" x14ac:dyDescent="0.2">
      <c r="A87" s="159" t="s">
        <v>16</v>
      </c>
      <c r="B87" s="163">
        <v>2005</v>
      </c>
      <c r="C87" s="11">
        <f t="shared" si="1"/>
        <v>2617</v>
      </c>
      <c r="D87" s="11">
        <f t="shared" si="1"/>
        <v>11</v>
      </c>
      <c r="E87" s="11">
        <f t="shared" si="1"/>
        <v>44</v>
      </c>
      <c r="F87" s="16">
        <f>MAX(F20,F30,F35,F40,F50,F55,F65,F70)</f>
        <v>11450.1</v>
      </c>
      <c r="I87" s="16"/>
    </row>
    <row r="88" spans="1:9" ht="12.6" hidden="1" customHeight="1" outlineLevel="1" x14ac:dyDescent="0.2"/>
    <row r="89" spans="1:9" ht="12.6" hidden="1" customHeight="1" outlineLevel="1" x14ac:dyDescent="0.2"/>
    <row r="90" spans="1:9" ht="12.6" hidden="1" customHeight="1" outlineLevel="1" x14ac:dyDescent="0.2">
      <c r="C90" s="2">
        <f t="shared" ref="C90:E94" si="2">C6-SUM(C66,C61,C51,C46,C36,C31,C26,C16)</f>
        <v>0</v>
      </c>
      <c r="D90" s="2">
        <f t="shared" si="2"/>
        <v>0</v>
      </c>
      <c r="E90" s="2">
        <f t="shared" si="2"/>
        <v>0</v>
      </c>
      <c r="F90" s="2">
        <f>F6-SUM(F66,F61,F51,F46,F36,F31,F26,F16)</f>
        <v>-9.9999999998544808E-2</v>
      </c>
      <c r="I90" s="2"/>
    </row>
    <row r="91" spans="1:9" ht="12.6" hidden="1" customHeight="1" outlineLevel="1" x14ac:dyDescent="0.2">
      <c r="C91" s="2">
        <f t="shared" si="2"/>
        <v>0</v>
      </c>
      <c r="D91" s="2">
        <f t="shared" si="2"/>
        <v>0</v>
      </c>
      <c r="E91" s="2">
        <f t="shared" si="2"/>
        <v>0</v>
      </c>
      <c r="F91" s="2">
        <f>F7-SUM(F67,F62,F52,F47,F37,F32,F27,F17)</f>
        <v>0</v>
      </c>
      <c r="I91" s="2"/>
    </row>
    <row r="92" spans="1:9" ht="12.6" hidden="1" customHeight="1" outlineLevel="1" x14ac:dyDescent="0.2">
      <c r="C92" s="2">
        <f t="shared" si="2"/>
        <v>0</v>
      </c>
      <c r="D92" s="2">
        <f t="shared" si="2"/>
        <v>0</v>
      </c>
      <c r="E92" s="2">
        <f t="shared" si="2"/>
        <v>0</v>
      </c>
      <c r="F92" s="2">
        <f>F8-SUM(F68,F63,F53,F48,F38,F33,F28,F18)</f>
        <v>0</v>
      </c>
      <c r="I92" s="2"/>
    </row>
    <row r="93" spans="1:9" ht="12.6" hidden="1" customHeight="1" outlineLevel="1" x14ac:dyDescent="0.2">
      <c r="C93" s="2">
        <f t="shared" si="2"/>
        <v>0</v>
      </c>
      <c r="D93" s="2">
        <f t="shared" si="2"/>
        <v>0</v>
      </c>
      <c r="E93" s="2">
        <f t="shared" si="2"/>
        <v>0</v>
      </c>
      <c r="F93" s="2">
        <f>F9-SUM(F69,F64,F54,F49,F39,F34,F29,F19)</f>
        <v>0</v>
      </c>
      <c r="I93" s="2"/>
    </row>
    <row r="94" spans="1:9" ht="12.6" hidden="1" customHeight="1" outlineLevel="1" x14ac:dyDescent="0.2">
      <c r="C94" s="2">
        <f t="shared" si="2"/>
        <v>0</v>
      </c>
      <c r="D94" s="2">
        <f t="shared" si="2"/>
        <v>0</v>
      </c>
      <c r="E94" s="2">
        <f t="shared" si="2"/>
        <v>0</v>
      </c>
      <c r="F94" s="2">
        <f>F10-SUM(F70,F65,F55,F50,F40,F35,F30,F20)</f>
        <v>-0.10000000000582077</v>
      </c>
      <c r="I94" s="2"/>
    </row>
    <row r="95" spans="1:9" ht="12.6" customHeight="1" collapsed="1" x14ac:dyDescent="0.2">
      <c r="F95" s="2"/>
      <c r="I95" s="2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2">
    <mergeCell ref="A4:A5"/>
    <mergeCell ref="B4:B5"/>
  </mergeCells>
  <hyperlinks>
    <hyperlink ref="F72" r:id="rId4" location="!/view/sk/vbd_sk_win2/sk3801rr/v_sk3801rr_00_00_00_sk"/>
    <hyperlink ref="I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Obsah_Contents</vt:lpstr>
      <vt:lpstr>T22_1</vt:lpstr>
      <vt:lpstr>T22_2</vt:lpstr>
      <vt:lpstr>T22_1!Názvy_tlače</vt:lpstr>
      <vt:lpstr>T22_2!Názvy_tlače</vt:lpstr>
      <vt:lpstr>T22_1!Oblasť_tlače</vt:lpstr>
      <vt:lpstr>T22_2!Oblasť_tlače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vachova</dc:creator>
  <cp:lastModifiedBy>Čičváková Emília</cp:lastModifiedBy>
  <cp:lastPrinted>2013-03-25T12:40:04Z</cp:lastPrinted>
  <dcterms:created xsi:type="dcterms:W3CDTF">2006-02-23T10:20:14Z</dcterms:created>
  <dcterms:modified xsi:type="dcterms:W3CDTF">2024-03-11T15:10:45Z</dcterms:modified>
</cp:coreProperties>
</file>